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 user\Desktop\Finansinės ataskaitos\"/>
    </mc:Choice>
  </mc:AlternateContent>
  <xr:revisionPtr revIDLastSave="0" documentId="8_{E68E0A01-1A1A-43A4-B678-257155FC046A}" xr6:coauthVersionLast="47" xr6:coauthVersionMax="47" xr10:uidLastSave="{00000000-0000-0000-0000-000000000000}"/>
  <bookViews>
    <workbookView xWindow="2295" yWindow="2295" windowWidth="21600" windowHeight="11295" firstSheet="2" activeTab="3" xr2:uid="{00000000-000D-0000-FFFF-FFFF00000000}"/>
  </bookViews>
  <sheets>
    <sheet name="Forma Nr.2 Suvestinė " sheetId="1" r:id="rId1"/>
    <sheet name="Forma Nr.2 SB Suvestinė" sheetId="10" r:id="rId2"/>
    <sheet name="Forma Nr.2  SB 9.4.1.7" sheetId="9" r:id="rId3"/>
    <sheet name="Forma Nr.2 SB 8.2.1.1." sheetId="8" r:id="rId4"/>
    <sheet name="Forma Nr.2 SB 8.1.2.13" sheetId="7" r:id="rId5"/>
    <sheet name="Forma Nr.2 SB" sheetId="6" r:id="rId6"/>
    <sheet name="Forma Nr.2 SB  6.2.1.8" sheetId="5" r:id="rId7"/>
    <sheet name="Forma Nr.2 SB 3.2.2.23" sheetId="4" r:id="rId8"/>
    <sheet name="Forma Nr.2 KKP 6.2.1.8. " sheetId="20" r:id="rId9"/>
    <sheet name="Forma Nr.2 S" sheetId="3" r:id="rId10"/>
    <sheet name="Pažyma prie formos 9" sheetId="13" r:id="rId11"/>
    <sheet name="Forma Nr.9" sheetId="14" r:id="rId12"/>
    <sheet name="Pažyma gautų FS" sheetId="15" r:id="rId13"/>
    <sheet name="Pažyma gautų FS Suvestinė" sheetId="16" r:id="rId14"/>
    <sheet name="Pažyma sukauptų FS " sheetId="18" r:id="rId15"/>
    <sheet name="Pažyma sukauptų FS suvestinė" sheetId="19" r:id="rId16"/>
    <sheet name="Pažyma už paslaugas ir nuomą" sheetId="11" r:id="rId17"/>
    <sheet name="S 7" sheetId="12" r:id="rId18"/>
  </sheets>
  <definedNames>
    <definedName name="_xlnm.Print_Titles" localSheetId="2">'Forma Nr.2  SB 9.4.1.7'!$24:$34</definedName>
    <definedName name="_xlnm.Print_Titles" localSheetId="8">'Forma Nr.2 KKP 6.2.1.8. '!$24:$34</definedName>
    <definedName name="_xlnm.Print_Titles" localSheetId="9">'Forma Nr.2 S'!$17:$27</definedName>
    <definedName name="_xlnm.Print_Titles" localSheetId="5">'Forma Nr.2 SB'!$24:$34</definedName>
    <definedName name="_xlnm.Print_Titles" localSheetId="6">'Forma Nr.2 SB  6.2.1.8'!$24:$34</definedName>
    <definedName name="_xlnm.Print_Titles" localSheetId="7">'Forma Nr.2 SB 3.2.2.23'!$24:$34</definedName>
    <definedName name="_xlnm.Print_Titles" localSheetId="4">'Forma Nr.2 SB 8.1.2.13'!$24:$34</definedName>
    <definedName name="_xlnm.Print_Titles" localSheetId="3">'Forma Nr.2 SB 8.2.1.1.'!$16:$26</definedName>
    <definedName name="_xlnm.Print_Titles" localSheetId="1">'Forma Nr.2 SB Suvestinė'!$24:$34</definedName>
    <definedName name="_xlnm.Print_Titles" localSheetId="0">'Forma Nr.2 Suvestinė '!$24:$34</definedName>
    <definedName name="Z_05B54777_5D6F_4067_9B5E_F0A938B54982_.wvu.Cols" localSheetId="2">'Forma Nr.2  SB 9.4.1.7'!$M:$P</definedName>
    <definedName name="Z_05B54777_5D6F_4067_9B5E_F0A938B54982_.wvu.Cols" localSheetId="8">'Forma Nr.2 KKP 6.2.1.8. '!$M:$P</definedName>
    <definedName name="Z_05B54777_5D6F_4067_9B5E_F0A938B54982_.wvu.Cols" localSheetId="9">'Forma Nr.2 S'!$M:$P</definedName>
    <definedName name="Z_05B54777_5D6F_4067_9B5E_F0A938B54982_.wvu.Cols" localSheetId="5">'Forma Nr.2 SB'!$M:$P</definedName>
    <definedName name="Z_05B54777_5D6F_4067_9B5E_F0A938B54982_.wvu.Cols" localSheetId="6">'Forma Nr.2 SB  6.2.1.8'!$M:$P</definedName>
    <definedName name="Z_05B54777_5D6F_4067_9B5E_F0A938B54982_.wvu.Cols" localSheetId="7">'Forma Nr.2 SB 3.2.2.23'!$M:$P</definedName>
    <definedName name="Z_05B54777_5D6F_4067_9B5E_F0A938B54982_.wvu.Cols" localSheetId="4">'Forma Nr.2 SB 8.1.2.13'!$M:$P</definedName>
    <definedName name="Z_05B54777_5D6F_4067_9B5E_F0A938B54982_.wvu.Cols" localSheetId="3">'Forma Nr.2 SB 8.2.1.1.'!$M:$P</definedName>
    <definedName name="Z_05B54777_5D6F_4067_9B5E_F0A938B54982_.wvu.Cols" localSheetId="1">'Forma Nr.2 SB Suvestinė'!$M:$P</definedName>
    <definedName name="Z_05B54777_5D6F_4067_9B5E_F0A938B54982_.wvu.Cols" localSheetId="0">'Forma Nr.2 Suvestinė '!$M:$P</definedName>
    <definedName name="Z_05B54777_5D6F_4067_9B5E_F0A938B54982_.wvu.PrintTitles" localSheetId="2">'Forma Nr.2  SB 9.4.1.7'!$24:$30</definedName>
    <definedName name="Z_05B54777_5D6F_4067_9B5E_F0A938B54982_.wvu.PrintTitles" localSheetId="8">'Forma Nr.2 KKP 6.2.1.8. '!$24:$30</definedName>
    <definedName name="Z_05B54777_5D6F_4067_9B5E_F0A938B54982_.wvu.PrintTitles" localSheetId="9">'Forma Nr.2 S'!$17:$23</definedName>
    <definedName name="Z_05B54777_5D6F_4067_9B5E_F0A938B54982_.wvu.PrintTitles" localSheetId="5">'Forma Nr.2 SB'!$24:$30</definedName>
    <definedName name="Z_05B54777_5D6F_4067_9B5E_F0A938B54982_.wvu.PrintTitles" localSheetId="6">'Forma Nr.2 SB  6.2.1.8'!$24:$30</definedName>
    <definedName name="Z_05B54777_5D6F_4067_9B5E_F0A938B54982_.wvu.PrintTitles" localSheetId="7">'Forma Nr.2 SB 3.2.2.23'!$24:$30</definedName>
    <definedName name="Z_05B54777_5D6F_4067_9B5E_F0A938B54982_.wvu.PrintTitles" localSheetId="4">'Forma Nr.2 SB 8.1.2.13'!$24:$30</definedName>
    <definedName name="Z_05B54777_5D6F_4067_9B5E_F0A938B54982_.wvu.PrintTitles" localSheetId="3">'Forma Nr.2 SB 8.2.1.1.'!$16:$22</definedName>
    <definedName name="Z_05B54777_5D6F_4067_9B5E_F0A938B54982_.wvu.PrintTitles" localSheetId="1">'Forma Nr.2 SB Suvestinė'!$24:$30</definedName>
    <definedName name="Z_05B54777_5D6F_4067_9B5E_F0A938B54982_.wvu.PrintTitles" localSheetId="0">'Forma Nr.2 Suvestinė '!$24:$30</definedName>
    <definedName name="Z_112AFAC2_77EA_44AA_BEEF_6812D11534CE_.wvu.Cols" localSheetId="2">'Forma Nr.2  SB 9.4.1.7'!$M:$P</definedName>
    <definedName name="Z_112AFAC2_77EA_44AA_BEEF_6812D11534CE_.wvu.Cols" localSheetId="8">'Forma Nr.2 KKP 6.2.1.8. '!$M:$P</definedName>
    <definedName name="Z_112AFAC2_77EA_44AA_BEEF_6812D11534CE_.wvu.Cols" localSheetId="9">'Forma Nr.2 S'!$M:$P</definedName>
    <definedName name="Z_112AFAC2_77EA_44AA_BEEF_6812D11534CE_.wvu.Cols" localSheetId="5">'Forma Nr.2 SB'!$M:$P</definedName>
    <definedName name="Z_112AFAC2_77EA_44AA_BEEF_6812D11534CE_.wvu.Cols" localSheetId="6">'Forma Nr.2 SB  6.2.1.8'!$M:$P</definedName>
    <definedName name="Z_112AFAC2_77EA_44AA_BEEF_6812D11534CE_.wvu.Cols" localSheetId="7">'Forma Nr.2 SB 3.2.2.23'!$M:$P</definedName>
    <definedName name="Z_112AFAC2_77EA_44AA_BEEF_6812D11534CE_.wvu.Cols" localSheetId="4">'Forma Nr.2 SB 8.1.2.13'!$M:$P</definedName>
    <definedName name="Z_112AFAC2_77EA_44AA_BEEF_6812D11534CE_.wvu.Cols" localSheetId="3">'Forma Nr.2 SB 8.2.1.1.'!$M:$P</definedName>
    <definedName name="Z_112AFAC2_77EA_44AA_BEEF_6812D11534CE_.wvu.Cols" localSheetId="1">'Forma Nr.2 SB Suvestinė'!$M:$P</definedName>
    <definedName name="Z_112AFAC2_77EA_44AA_BEEF_6812D11534CE_.wvu.Cols" localSheetId="0">'Forma Nr.2 Suvestinė '!$M:$P</definedName>
    <definedName name="Z_112AFAC2_77EA_44AA_BEEF_6812D11534CE_.wvu.PrintTitles" localSheetId="2">'Forma Nr.2  SB 9.4.1.7'!$24:$34</definedName>
    <definedName name="Z_112AFAC2_77EA_44AA_BEEF_6812D11534CE_.wvu.PrintTitles" localSheetId="8">'Forma Nr.2 KKP 6.2.1.8. '!$24:$34</definedName>
    <definedName name="Z_112AFAC2_77EA_44AA_BEEF_6812D11534CE_.wvu.PrintTitles" localSheetId="9">'Forma Nr.2 S'!$17:$27</definedName>
    <definedName name="Z_112AFAC2_77EA_44AA_BEEF_6812D11534CE_.wvu.PrintTitles" localSheetId="5">'Forma Nr.2 SB'!$24:$34</definedName>
    <definedName name="Z_112AFAC2_77EA_44AA_BEEF_6812D11534CE_.wvu.PrintTitles" localSheetId="6">'Forma Nr.2 SB  6.2.1.8'!$24:$34</definedName>
    <definedName name="Z_112AFAC2_77EA_44AA_BEEF_6812D11534CE_.wvu.PrintTitles" localSheetId="7">'Forma Nr.2 SB 3.2.2.23'!$24:$34</definedName>
    <definedName name="Z_112AFAC2_77EA_44AA_BEEF_6812D11534CE_.wvu.PrintTitles" localSheetId="4">'Forma Nr.2 SB 8.1.2.13'!$24:$34</definedName>
    <definedName name="Z_112AFAC2_77EA_44AA_BEEF_6812D11534CE_.wvu.PrintTitles" localSheetId="3">'Forma Nr.2 SB 8.2.1.1.'!$16:$26</definedName>
    <definedName name="Z_112AFAC2_77EA_44AA_BEEF_6812D11534CE_.wvu.PrintTitles" localSheetId="1">'Forma Nr.2 SB Suvestinė'!$24:$34</definedName>
    <definedName name="Z_112AFAC2_77EA_44AA_BEEF_6812D11534CE_.wvu.PrintTitles" localSheetId="0">'Forma Nr.2 Suvestinė '!$24:$34</definedName>
    <definedName name="Z_2639E812_3F06_4E8B_B45B_2B63CC97A751_.wvu.Cols" localSheetId="2">'Forma Nr.2  SB 9.4.1.7'!$M:$P</definedName>
    <definedName name="Z_2639E812_3F06_4E8B_B45B_2B63CC97A751_.wvu.Cols" localSheetId="8">'Forma Nr.2 KKP 6.2.1.8. '!$M:$P</definedName>
    <definedName name="Z_2639E812_3F06_4E8B_B45B_2B63CC97A751_.wvu.Cols" localSheetId="9">'Forma Nr.2 S'!$M:$P</definedName>
    <definedName name="Z_2639E812_3F06_4E8B_B45B_2B63CC97A751_.wvu.Cols" localSheetId="5">'Forma Nr.2 SB'!$M:$P</definedName>
    <definedName name="Z_2639E812_3F06_4E8B_B45B_2B63CC97A751_.wvu.Cols" localSheetId="6">'Forma Nr.2 SB  6.2.1.8'!$M:$P</definedName>
    <definedName name="Z_2639E812_3F06_4E8B_B45B_2B63CC97A751_.wvu.Cols" localSheetId="7">'Forma Nr.2 SB 3.2.2.23'!$M:$P</definedName>
    <definedName name="Z_2639E812_3F06_4E8B_B45B_2B63CC97A751_.wvu.Cols" localSheetId="4">'Forma Nr.2 SB 8.1.2.13'!$M:$P</definedName>
    <definedName name="Z_2639E812_3F06_4E8B_B45B_2B63CC97A751_.wvu.Cols" localSheetId="3">'Forma Nr.2 SB 8.2.1.1.'!$M:$P</definedName>
    <definedName name="Z_2639E812_3F06_4E8B_B45B_2B63CC97A751_.wvu.Cols" localSheetId="1">'Forma Nr.2 SB Suvestinė'!$M:$P</definedName>
    <definedName name="Z_2639E812_3F06_4E8B_B45B_2B63CC97A751_.wvu.Cols" localSheetId="0">'Forma Nr.2 Suvestinė '!$M:$P</definedName>
    <definedName name="Z_2639E812_3F06_4E8B_B45B_2B63CC97A751_.wvu.PrintTitles" localSheetId="2">'Forma Nr.2  SB 9.4.1.7'!$24:$34</definedName>
    <definedName name="Z_2639E812_3F06_4E8B_B45B_2B63CC97A751_.wvu.PrintTitles" localSheetId="8">'Forma Nr.2 KKP 6.2.1.8. '!$24:$34</definedName>
    <definedName name="Z_2639E812_3F06_4E8B_B45B_2B63CC97A751_.wvu.PrintTitles" localSheetId="9">'Forma Nr.2 S'!$17:$27</definedName>
    <definedName name="Z_2639E812_3F06_4E8B_B45B_2B63CC97A751_.wvu.PrintTitles" localSheetId="5">'Forma Nr.2 SB'!$24:$34</definedName>
    <definedName name="Z_2639E812_3F06_4E8B_B45B_2B63CC97A751_.wvu.PrintTitles" localSheetId="6">'Forma Nr.2 SB  6.2.1.8'!$24:$34</definedName>
    <definedName name="Z_2639E812_3F06_4E8B_B45B_2B63CC97A751_.wvu.PrintTitles" localSheetId="7">'Forma Nr.2 SB 3.2.2.23'!$24:$34</definedName>
    <definedName name="Z_2639E812_3F06_4E8B_B45B_2B63CC97A751_.wvu.PrintTitles" localSheetId="4">'Forma Nr.2 SB 8.1.2.13'!$24:$34</definedName>
    <definedName name="Z_2639E812_3F06_4E8B_B45B_2B63CC97A751_.wvu.PrintTitles" localSheetId="3">'Forma Nr.2 SB 8.2.1.1.'!$16:$26</definedName>
    <definedName name="Z_2639E812_3F06_4E8B_B45B_2B63CC97A751_.wvu.PrintTitles" localSheetId="1">'Forma Nr.2 SB Suvestinė'!$24:$34</definedName>
    <definedName name="Z_2639E812_3F06_4E8B_B45B_2B63CC97A751_.wvu.PrintTitles" localSheetId="0">'Forma Nr.2 Suvestinė '!$24:$34</definedName>
    <definedName name="Z_47D04100_FABF_4D8C_9C0A_1DEC9335BC02_.wvu.Cols" localSheetId="2">'Forma Nr.2  SB 9.4.1.7'!$M:$P</definedName>
    <definedName name="Z_47D04100_FABF_4D8C_9C0A_1DEC9335BC02_.wvu.Cols" localSheetId="8">'Forma Nr.2 KKP 6.2.1.8. '!$M:$P</definedName>
    <definedName name="Z_47D04100_FABF_4D8C_9C0A_1DEC9335BC02_.wvu.Cols" localSheetId="9">'Forma Nr.2 S'!$M:$P</definedName>
    <definedName name="Z_47D04100_FABF_4D8C_9C0A_1DEC9335BC02_.wvu.Cols" localSheetId="5">'Forma Nr.2 SB'!$M:$P</definedName>
    <definedName name="Z_47D04100_FABF_4D8C_9C0A_1DEC9335BC02_.wvu.Cols" localSheetId="6">'Forma Nr.2 SB  6.2.1.8'!$M:$P</definedName>
    <definedName name="Z_47D04100_FABF_4D8C_9C0A_1DEC9335BC02_.wvu.Cols" localSheetId="7">'Forma Nr.2 SB 3.2.2.23'!$M:$P</definedName>
    <definedName name="Z_47D04100_FABF_4D8C_9C0A_1DEC9335BC02_.wvu.Cols" localSheetId="4">'Forma Nr.2 SB 8.1.2.13'!$M:$P</definedName>
    <definedName name="Z_47D04100_FABF_4D8C_9C0A_1DEC9335BC02_.wvu.Cols" localSheetId="3">'Forma Nr.2 SB 8.2.1.1.'!$M:$P</definedName>
    <definedName name="Z_47D04100_FABF_4D8C_9C0A_1DEC9335BC02_.wvu.Cols" localSheetId="1">'Forma Nr.2 SB Suvestinė'!$M:$P</definedName>
    <definedName name="Z_47D04100_FABF_4D8C_9C0A_1DEC9335BC02_.wvu.Cols" localSheetId="0">'Forma Nr.2 Suvestinė '!$M:$P</definedName>
    <definedName name="Z_47D04100_FABF_4D8C_9C0A_1DEC9335BC02_.wvu.PrintTitles" localSheetId="2">'Forma Nr.2  SB 9.4.1.7'!$24:$34</definedName>
    <definedName name="Z_47D04100_FABF_4D8C_9C0A_1DEC9335BC02_.wvu.PrintTitles" localSheetId="8">'Forma Nr.2 KKP 6.2.1.8. '!$24:$34</definedName>
    <definedName name="Z_47D04100_FABF_4D8C_9C0A_1DEC9335BC02_.wvu.PrintTitles" localSheetId="9">'Forma Nr.2 S'!$17:$27</definedName>
    <definedName name="Z_47D04100_FABF_4D8C_9C0A_1DEC9335BC02_.wvu.PrintTitles" localSheetId="5">'Forma Nr.2 SB'!$24:$34</definedName>
    <definedName name="Z_47D04100_FABF_4D8C_9C0A_1DEC9335BC02_.wvu.PrintTitles" localSheetId="6">'Forma Nr.2 SB  6.2.1.8'!$24:$34</definedName>
    <definedName name="Z_47D04100_FABF_4D8C_9C0A_1DEC9335BC02_.wvu.PrintTitles" localSheetId="7">'Forma Nr.2 SB 3.2.2.23'!$24:$34</definedName>
    <definedName name="Z_47D04100_FABF_4D8C_9C0A_1DEC9335BC02_.wvu.PrintTitles" localSheetId="4">'Forma Nr.2 SB 8.1.2.13'!$24:$34</definedName>
    <definedName name="Z_47D04100_FABF_4D8C_9C0A_1DEC9335BC02_.wvu.PrintTitles" localSheetId="3">'Forma Nr.2 SB 8.2.1.1.'!$16:$26</definedName>
    <definedName name="Z_47D04100_FABF_4D8C_9C0A_1DEC9335BC02_.wvu.PrintTitles" localSheetId="1">'Forma Nr.2 SB Suvestinė'!$24:$34</definedName>
    <definedName name="Z_47D04100_FABF_4D8C_9C0A_1DEC9335BC02_.wvu.PrintTitles" localSheetId="0">'Forma Nr.2 Suvestinė '!$24:$34</definedName>
    <definedName name="Z_4837D77B_C401_4018_A777_ED8FA242E629_.wvu.Cols" localSheetId="2">'Forma Nr.2  SB 9.4.1.7'!$M:$P</definedName>
    <definedName name="Z_4837D77B_C401_4018_A777_ED8FA242E629_.wvu.Cols" localSheetId="8">'Forma Nr.2 KKP 6.2.1.8. '!$M:$P</definedName>
    <definedName name="Z_4837D77B_C401_4018_A777_ED8FA242E629_.wvu.Cols" localSheetId="9">'Forma Nr.2 S'!$M:$P</definedName>
    <definedName name="Z_4837D77B_C401_4018_A777_ED8FA242E629_.wvu.Cols" localSheetId="5">'Forma Nr.2 SB'!$M:$P</definedName>
    <definedName name="Z_4837D77B_C401_4018_A777_ED8FA242E629_.wvu.Cols" localSheetId="6">'Forma Nr.2 SB  6.2.1.8'!$M:$P</definedName>
    <definedName name="Z_4837D77B_C401_4018_A777_ED8FA242E629_.wvu.Cols" localSheetId="7">'Forma Nr.2 SB 3.2.2.23'!$M:$P</definedName>
    <definedName name="Z_4837D77B_C401_4018_A777_ED8FA242E629_.wvu.Cols" localSheetId="4">'Forma Nr.2 SB 8.1.2.13'!$M:$P</definedName>
    <definedName name="Z_4837D77B_C401_4018_A777_ED8FA242E629_.wvu.Cols" localSheetId="3">'Forma Nr.2 SB 8.2.1.1.'!$M:$P</definedName>
    <definedName name="Z_4837D77B_C401_4018_A777_ED8FA242E629_.wvu.Cols" localSheetId="1">'Forma Nr.2 SB Suvestinė'!$M:$P</definedName>
    <definedName name="Z_4837D77B_C401_4018_A777_ED8FA242E629_.wvu.Cols" localSheetId="0">'Forma Nr.2 Suvestinė '!$M:$P</definedName>
    <definedName name="Z_4837D77B_C401_4018_A777_ED8FA242E629_.wvu.PrintTitles" localSheetId="2">'Forma Nr.2  SB 9.4.1.7'!$24:$34</definedName>
    <definedName name="Z_4837D77B_C401_4018_A777_ED8FA242E629_.wvu.PrintTitles" localSheetId="8">'Forma Nr.2 KKP 6.2.1.8. '!$24:$34</definedName>
    <definedName name="Z_4837D77B_C401_4018_A777_ED8FA242E629_.wvu.PrintTitles" localSheetId="9">'Forma Nr.2 S'!$17:$27</definedName>
    <definedName name="Z_4837D77B_C401_4018_A777_ED8FA242E629_.wvu.PrintTitles" localSheetId="5">'Forma Nr.2 SB'!$24:$34</definedName>
    <definedName name="Z_4837D77B_C401_4018_A777_ED8FA242E629_.wvu.PrintTitles" localSheetId="6">'Forma Nr.2 SB  6.2.1.8'!$24:$34</definedName>
    <definedName name="Z_4837D77B_C401_4018_A777_ED8FA242E629_.wvu.PrintTitles" localSheetId="7">'Forma Nr.2 SB 3.2.2.23'!$24:$34</definedName>
    <definedName name="Z_4837D77B_C401_4018_A777_ED8FA242E629_.wvu.PrintTitles" localSheetId="4">'Forma Nr.2 SB 8.1.2.13'!$24:$34</definedName>
    <definedName name="Z_4837D77B_C401_4018_A777_ED8FA242E629_.wvu.PrintTitles" localSheetId="3">'Forma Nr.2 SB 8.2.1.1.'!$16:$26</definedName>
    <definedName name="Z_4837D77B_C401_4018_A777_ED8FA242E629_.wvu.PrintTitles" localSheetId="1">'Forma Nr.2 SB Suvestinė'!$24:$34</definedName>
    <definedName name="Z_4837D77B_C401_4018_A777_ED8FA242E629_.wvu.PrintTitles" localSheetId="0">'Forma Nr.2 Suvestinė '!$24:$34</definedName>
    <definedName name="Z_57A1E72B_DFC1_4C5D_ABA7_C1A26EB31789_.wvu.Cols" localSheetId="2">'Forma Nr.2  SB 9.4.1.7'!$M:$P</definedName>
    <definedName name="Z_57A1E72B_DFC1_4C5D_ABA7_C1A26EB31789_.wvu.Cols" localSheetId="8">'Forma Nr.2 KKP 6.2.1.8. '!$M:$P</definedName>
    <definedName name="Z_57A1E72B_DFC1_4C5D_ABA7_C1A26EB31789_.wvu.Cols" localSheetId="9">'Forma Nr.2 S'!$M:$P</definedName>
    <definedName name="Z_57A1E72B_DFC1_4C5D_ABA7_C1A26EB31789_.wvu.Cols" localSheetId="5">'Forma Nr.2 SB'!$M:$P</definedName>
    <definedName name="Z_57A1E72B_DFC1_4C5D_ABA7_C1A26EB31789_.wvu.Cols" localSheetId="6">'Forma Nr.2 SB  6.2.1.8'!$M:$P</definedName>
    <definedName name="Z_57A1E72B_DFC1_4C5D_ABA7_C1A26EB31789_.wvu.Cols" localSheetId="7">'Forma Nr.2 SB 3.2.2.23'!$M:$P</definedName>
    <definedName name="Z_57A1E72B_DFC1_4C5D_ABA7_C1A26EB31789_.wvu.Cols" localSheetId="4">'Forma Nr.2 SB 8.1.2.13'!$M:$P</definedName>
    <definedName name="Z_57A1E72B_DFC1_4C5D_ABA7_C1A26EB31789_.wvu.Cols" localSheetId="3">'Forma Nr.2 SB 8.2.1.1.'!$M:$P</definedName>
    <definedName name="Z_57A1E72B_DFC1_4C5D_ABA7_C1A26EB31789_.wvu.Cols" localSheetId="1">'Forma Nr.2 SB Suvestinė'!$M:$P</definedName>
    <definedName name="Z_57A1E72B_DFC1_4C5D_ABA7_C1A26EB31789_.wvu.Cols" localSheetId="0">'Forma Nr.2 Suvestinė '!$M:$P</definedName>
    <definedName name="Z_57A1E72B_DFC1_4C5D_ABA7_C1A26EB31789_.wvu.PrintTitles" localSheetId="2">'Forma Nr.2  SB 9.4.1.7'!$24:$34</definedName>
    <definedName name="Z_57A1E72B_DFC1_4C5D_ABA7_C1A26EB31789_.wvu.PrintTitles" localSheetId="8">'Forma Nr.2 KKP 6.2.1.8. '!$24:$34</definedName>
    <definedName name="Z_57A1E72B_DFC1_4C5D_ABA7_C1A26EB31789_.wvu.PrintTitles" localSheetId="9">'Forma Nr.2 S'!$17:$27</definedName>
    <definedName name="Z_57A1E72B_DFC1_4C5D_ABA7_C1A26EB31789_.wvu.PrintTitles" localSheetId="5">'Forma Nr.2 SB'!$24:$34</definedName>
    <definedName name="Z_57A1E72B_DFC1_4C5D_ABA7_C1A26EB31789_.wvu.PrintTitles" localSheetId="6">'Forma Nr.2 SB  6.2.1.8'!$24:$34</definedName>
    <definedName name="Z_57A1E72B_DFC1_4C5D_ABA7_C1A26EB31789_.wvu.PrintTitles" localSheetId="7">'Forma Nr.2 SB 3.2.2.23'!$24:$34</definedName>
    <definedName name="Z_57A1E72B_DFC1_4C5D_ABA7_C1A26EB31789_.wvu.PrintTitles" localSheetId="4">'Forma Nr.2 SB 8.1.2.13'!$24:$34</definedName>
    <definedName name="Z_57A1E72B_DFC1_4C5D_ABA7_C1A26EB31789_.wvu.PrintTitles" localSheetId="3">'Forma Nr.2 SB 8.2.1.1.'!$16:$26</definedName>
    <definedName name="Z_57A1E72B_DFC1_4C5D_ABA7_C1A26EB31789_.wvu.PrintTitles" localSheetId="1">'Forma Nr.2 SB Suvestinė'!$24:$34</definedName>
    <definedName name="Z_57A1E72B_DFC1_4C5D_ABA7_C1A26EB31789_.wvu.PrintTitles" localSheetId="0">'Forma Nr.2 Suvestinė '!$24:$34</definedName>
    <definedName name="Z_5FCAC33A_47AA_47EB_BE57_8622821F3718_.wvu.Cols" localSheetId="2">'Forma Nr.2  SB 9.4.1.7'!$M:$P</definedName>
    <definedName name="Z_5FCAC33A_47AA_47EB_BE57_8622821F3718_.wvu.Cols" localSheetId="8">'Forma Nr.2 KKP 6.2.1.8. '!$M:$P</definedName>
    <definedName name="Z_5FCAC33A_47AA_47EB_BE57_8622821F3718_.wvu.Cols" localSheetId="9">'Forma Nr.2 S'!$M:$P</definedName>
    <definedName name="Z_5FCAC33A_47AA_47EB_BE57_8622821F3718_.wvu.Cols" localSheetId="5">'Forma Nr.2 SB'!$M:$P</definedName>
    <definedName name="Z_5FCAC33A_47AA_47EB_BE57_8622821F3718_.wvu.Cols" localSheetId="6">'Forma Nr.2 SB  6.2.1.8'!$M:$P</definedName>
    <definedName name="Z_5FCAC33A_47AA_47EB_BE57_8622821F3718_.wvu.Cols" localSheetId="7">'Forma Nr.2 SB 3.2.2.23'!$M:$P</definedName>
    <definedName name="Z_5FCAC33A_47AA_47EB_BE57_8622821F3718_.wvu.Cols" localSheetId="4">'Forma Nr.2 SB 8.1.2.13'!$M:$P</definedName>
    <definedName name="Z_5FCAC33A_47AA_47EB_BE57_8622821F3718_.wvu.Cols" localSheetId="3">'Forma Nr.2 SB 8.2.1.1.'!$M:$P</definedName>
    <definedName name="Z_5FCAC33A_47AA_47EB_BE57_8622821F3718_.wvu.Cols" localSheetId="1">'Forma Nr.2 SB Suvestinė'!$M:$P</definedName>
    <definedName name="Z_5FCAC33A_47AA_47EB_BE57_8622821F3718_.wvu.Cols" localSheetId="0">'Forma Nr.2 Suvestinė '!$M:$P</definedName>
    <definedName name="Z_5FCAC33A_47AA_47EB_BE57_8622821F3718_.wvu.PrintTitles" localSheetId="2">'Forma Nr.2  SB 9.4.1.7'!$24:$34</definedName>
    <definedName name="Z_5FCAC33A_47AA_47EB_BE57_8622821F3718_.wvu.PrintTitles" localSheetId="8">'Forma Nr.2 KKP 6.2.1.8. '!$24:$34</definedName>
    <definedName name="Z_5FCAC33A_47AA_47EB_BE57_8622821F3718_.wvu.PrintTitles" localSheetId="9">'Forma Nr.2 S'!$17:$27</definedName>
    <definedName name="Z_5FCAC33A_47AA_47EB_BE57_8622821F3718_.wvu.PrintTitles" localSheetId="5">'Forma Nr.2 SB'!$24:$34</definedName>
    <definedName name="Z_5FCAC33A_47AA_47EB_BE57_8622821F3718_.wvu.PrintTitles" localSheetId="6">'Forma Nr.2 SB  6.2.1.8'!$24:$34</definedName>
    <definedName name="Z_5FCAC33A_47AA_47EB_BE57_8622821F3718_.wvu.PrintTitles" localSheetId="7">'Forma Nr.2 SB 3.2.2.23'!$24:$34</definedName>
    <definedName name="Z_5FCAC33A_47AA_47EB_BE57_8622821F3718_.wvu.PrintTitles" localSheetId="4">'Forma Nr.2 SB 8.1.2.13'!$24:$34</definedName>
    <definedName name="Z_5FCAC33A_47AA_47EB_BE57_8622821F3718_.wvu.PrintTitles" localSheetId="3">'Forma Nr.2 SB 8.2.1.1.'!$16:$26</definedName>
    <definedName name="Z_5FCAC33A_47AA_47EB_BE57_8622821F3718_.wvu.PrintTitles" localSheetId="1">'Forma Nr.2 SB Suvestinė'!$24:$34</definedName>
    <definedName name="Z_5FCAC33A_47AA_47EB_BE57_8622821F3718_.wvu.PrintTitles" localSheetId="0">'Forma Nr.2 Suvestinė '!$24:$34</definedName>
    <definedName name="Z_758123A7_07DC_4CFE_A1C3_A6CC304C1338_.wvu.Cols" localSheetId="2">'Forma Nr.2  SB 9.4.1.7'!$M:$P</definedName>
    <definedName name="Z_758123A7_07DC_4CFE_A1C3_A6CC304C1338_.wvu.Cols" localSheetId="8">'Forma Nr.2 KKP 6.2.1.8. '!$M:$P</definedName>
    <definedName name="Z_758123A7_07DC_4CFE_A1C3_A6CC304C1338_.wvu.Cols" localSheetId="9">'Forma Nr.2 S'!$M:$P</definedName>
    <definedName name="Z_758123A7_07DC_4CFE_A1C3_A6CC304C1338_.wvu.Cols" localSheetId="5">'Forma Nr.2 SB'!$M:$P</definedName>
    <definedName name="Z_758123A7_07DC_4CFE_A1C3_A6CC304C1338_.wvu.Cols" localSheetId="6">'Forma Nr.2 SB  6.2.1.8'!$M:$P</definedName>
    <definedName name="Z_758123A7_07DC_4CFE_A1C3_A6CC304C1338_.wvu.Cols" localSheetId="7">'Forma Nr.2 SB 3.2.2.23'!$M:$P</definedName>
    <definedName name="Z_758123A7_07DC_4CFE_A1C3_A6CC304C1338_.wvu.Cols" localSheetId="4">'Forma Nr.2 SB 8.1.2.13'!$M:$P</definedName>
    <definedName name="Z_758123A7_07DC_4CFE_A1C3_A6CC304C1338_.wvu.Cols" localSheetId="3">'Forma Nr.2 SB 8.2.1.1.'!$M:$P</definedName>
    <definedName name="Z_758123A7_07DC_4CFE_A1C3_A6CC304C1338_.wvu.Cols" localSheetId="1">'Forma Nr.2 SB Suvestinė'!$M:$P</definedName>
    <definedName name="Z_758123A7_07DC_4CFE_A1C3_A6CC304C1338_.wvu.Cols" localSheetId="0">'Forma Nr.2 Suvestinė '!$M:$P</definedName>
    <definedName name="Z_758123A7_07DC_4CFE_A1C3_A6CC304C1338_.wvu.PrintTitles" localSheetId="2">'Forma Nr.2  SB 9.4.1.7'!$24:$34</definedName>
    <definedName name="Z_758123A7_07DC_4CFE_A1C3_A6CC304C1338_.wvu.PrintTitles" localSheetId="8">'Forma Nr.2 KKP 6.2.1.8. '!$24:$34</definedName>
    <definedName name="Z_758123A7_07DC_4CFE_A1C3_A6CC304C1338_.wvu.PrintTitles" localSheetId="9">'Forma Nr.2 S'!$17:$27</definedName>
    <definedName name="Z_758123A7_07DC_4CFE_A1C3_A6CC304C1338_.wvu.PrintTitles" localSheetId="5">'Forma Nr.2 SB'!$24:$34</definedName>
    <definedName name="Z_758123A7_07DC_4CFE_A1C3_A6CC304C1338_.wvu.PrintTitles" localSheetId="6">'Forma Nr.2 SB  6.2.1.8'!$24:$34</definedName>
    <definedName name="Z_758123A7_07DC_4CFE_A1C3_A6CC304C1338_.wvu.PrintTitles" localSheetId="7">'Forma Nr.2 SB 3.2.2.23'!$24:$34</definedName>
    <definedName name="Z_758123A7_07DC_4CFE_A1C3_A6CC304C1338_.wvu.PrintTitles" localSheetId="4">'Forma Nr.2 SB 8.1.2.13'!$24:$34</definedName>
    <definedName name="Z_758123A7_07DC_4CFE_A1C3_A6CC304C1338_.wvu.PrintTitles" localSheetId="3">'Forma Nr.2 SB 8.2.1.1.'!$16:$26</definedName>
    <definedName name="Z_758123A7_07DC_4CFE_A1C3_A6CC304C1338_.wvu.PrintTitles" localSheetId="1">'Forma Nr.2 SB Suvestinė'!$24:$34</definedName>
    <definedName name="Z_758123A7_07DC_4CFE_A1C3_A6CC304C1338_.wvu.PrintTitles" localSheetId="0">'Forma Nr.2 Suvestinė '!$24:$34</definedName>
    <definedName name="Z_75BFD04C_8D34_49C9_A422_0335B0ABD698_.wvu.Cols" localSheetId="2">'Forma Nr.2  SB 9.4.1.7'!$M:$P</definedName>
    <definedName name="Z_75BFD04C_8D34_49C9_A422_0335B0ABD698_.wvu.Cols" localSheetId="8">'Forma Nr.2 KKP 6.2.1.8. '!$M:$P</definedName>
    <definedName name="Z_75BFD04C_8D34_49C9_A422_0335B0ABD698_.wvu.Cols" localSheetId="9">'Forma Nr.2 S'!$M:$P</definedName>
    <definedName name="Z_75BFD04C_8D34_49C9_A422_0335B0ABD698_.wvu.Cols" localSheetId="5">'Forma Nr.2 SB'!$M:$P</definedName>
    <definedName name="Z_75BFD04C_8D34_49C9_A422_0335B0ABD698_.wvu.Cols" localSheetId="6">'Forma Nr.2 SB  6.2.1.8'!$M:$P</definedName>
    <definedName name="Z_75BFD04C_8D34_49C9_A422_0335B0ABD698_.wvu.Cols" localSheetId="7">'Forma Nr.2 SB 3.2.2.23'!$M:$P</definedName>
    <definedName name="Z_75BFD04C_8D34_49C9_A422_0335B0ABD698_.wvu.Cols" localSheetId="4">'Forma Nr.2 SB 8.1.2.13'!$M:$P</definedName>
    <definedName name="Z_75BFD04C_8D34_49C9_A422_0335B0ABD698_.wvu.Cols" localSheetId="3">'Forma Nr.2 SB 8.2.1.1.'!$M:$P</definedName>
    <definedName name="Z_75BFD04C_8D34_49C9_A422_0335B0ABD698_.wvu.Cols" localSheetId="1">'Forma Nr.2 SB Suvestinė'!$M:$P</definedName>
    <definedName name="Z_75BFD04C_8D34_49C9_A422_0335B0ABD698_.wvu.Cols" localSheetId="0">'Forma Nr.2 Suvestinė '!$M:$P</definedName>
    <definedName name="Z_75BFD04C_8D34_49C9_A422_0335B0ABD698_.wvu.PrintTitles" localSheetId="2">'Forma Nr.2  SB 9.4.1.7'!$24:$34</definedName>
    <definedName name="Z_75BFD04C_8D34_49C9_A422_0335B0ABD698_.wvu.PrintTitles" localSheetId="8">'Forma Nr.2 KKP 6.2.1.8. '!$24:$34</definedName>
    <definedName name="Z_75BFD04C_8D34_49C9_A422_0335B0ABD698_.wvu.PrintTitles" localSheetId="9">'Forma Nr.2 S'!$17:$27</definedName>
    <definedName name="Z_75BFD04C_8D34_49C9_A422_0335B0ABD698_.wvu.PrintTitles" localSheetId="5">'Forma Nr.2 SB'!$24:$34</definedName>
    <definedName name="Z_75BFD04C_8D34_49C9_A422_0335B0ABD698_.wvu.PrintTitles" localSheetId="6">'Forma Nr.2 SB  6.2.1.8'!$24:$34</definedName>
    <definedName name="Z_75BFD04C_8D34_49C9_A422_0335B0ABD698_.wvu.PrintTitles" localSheetId="7">'Forma Nr.2 SB 3.2.2.23'!$24:$34</definedName>
    <definedName name="Z_75BFD04C_8D34_49C9_A422_0335B0ABD698_.wvu.PrintTitles" localSheetId="4">'Forma Nr.2 SB 8.1.2.13'!$24:$34</definedName>
    <definedName name="Z_75BFD04C_8D34_49C9_A422_0335B0ABD698_.wvu.PrintTitles" localSheetId="3">'Forma Nr.2 SB 8.2.1.1.'!$16:$26</definedName>
    <definedName name="Z_75BFD04C_8D34_49C9_A422_0335B0ABD698_.wvu.PrintTitles" localSheetId="1">'Forma Nr.2 SB Suvestinė'!$24:$34</definedName>
    <definedName name="Z_75BFD04C_8D34_49C9_A422_0335B0ABD698_.wvu.PrintTitles" localSheetId="0">'Forma Nr.2 Suvestinė '!$24:$34</definedName>
    <definedName name="Z_7A632666_DBD4_4CFF_BD05_66382BD6FB9E_.wvu.Cols" localSheetId="2">'Forma Nr.2  SB 9.4.1.7'!$M:$P</definedName>
    <definedName name="Z_7A632666_DBD4_4CFF_BD05_66382BD6FB9E_.wvu.Cols" localSheetId="8">'Forma Nr.2 KKP 6.2.1.8. '!$M:$P</definedName>
    <definedName name="Z_7A632666_DBD4_4CFF_BD05_66382BD6FB9E_.wvu.Cols" localSheetId="9">'Forma Nr.2 S'!$M:$P</definedName>
    <definedName name="Z_7A632666_DBD4_4CFF_BD05_66382BD6FB9E_.wvu.Cols" localSheetId="5">'Forma Nr.2 SB'!$M:$P</definedName>
    <definedName name="Z_7A632666_DBD4_4CFF_BD05_66382BD6FB9E_.wvu.Cols" localSheetId="6">'Forma Nr.2 SB  6.2.1.8'!$M:$P</definedName>
    <definedName name="Z_7A632666_DBD4_4CFF_BD05_66382BD6FB9E_.wvu.Cols" localSheetId="7">'Forma Nr.2 SB 3.2.2.23'!$M:$P</definedName>
    <definedName name="Z_7A632666_DBD4_4CFF_BD05_66382BD6FB9E_.wvu.Cols" localSheetId="4">'Forma Nr.2 SB 8.1.2.13'!$M:$P</definedName>
    <definedName name="Z_7A632666_DBD4_4CFF_BD05_66382BD6FB9E_.wvu.Cols" localSheetId="3">'Forma Nr.2 SB 8.2.1.1.'!$M:$P</definedName>
    <definedName name="Z_7A632666_DBD4_4CFF_BD05_66382BD6FB9E_.wvu.Cols" localSheetId="1">'Forma Nr.2 SB Suvestinė'!$M:$P</definedName>
    <definedName name="Z_7A632666_DBD4_4CFF_BD05_66382BD6FB9E_.wvu.Cols" localSheetId="0">'Forma Nr.2 Suvestinė '!$M:$P</definedName>
    <definedName name="Z_7A632666_DBD4_4CFF_BD05_66382BD6FB9E_.wvu.PrintTitles" localSheetId="2">'Forma Nr.2  SB 9.4.1.7'!$24:$34</definedName>
    <definedName name="Z_7A632666_DBD4_4CFF_BD05_66382BD6FB9E_.wvu.PrintTitles" localSheetId="8">'Forma Nr.2 KKP 6.2.1.8. '!$24:$34</definedName>
    <definedName name="Z_7A632666_DBD4_4CFF_BD05_66382BD6FB9E_.wvu.PrintTitles" localSheetId="9">'Forma Nr.2 S'!$17:$27</definedName>
    <definedName name="Z_7A632666_DBD4_4CFF_BD05_66382BD6FB9E_.wvu.PrintTitles" localSheetId="5">'Forma Nr.2 SB'!$24:$34</definedName>
    <definedName name="Z_7A632666_DBD4_4CFF_BD05_66382BD6FB9E_.wvu.PrintTitles" localSheetId="6">'Forma Nr.2 SB  6.2.1.8'!$24:$34</definedName>
    <definedName name="Z_7A632666_DBD4_4CFF_BD05_66382BD6FB9E_.wvu.PrintTitles" localSheetId="7">'Forma Nr.2 SB 3.2.2.23'!$24:$34</definedName>
    <definedName name="Z_7A632666_DBD4_4CFF_BD05_66382BD6FB9E_.wvu.PrintTitles" localSheetId="4">'Forma Nr.2 SB 8.1.2.13'!$24:$34</definedName>
    <definedName name="Z_7A632666_DBD4_4CFF_BD05_66382BD6FB9E_.wvu.PrintTitles" localSheetId="3">'Forma Nr.2 SB 8.2.1.1.'!$16:$26</definedName>
    <definedName name="Z_7A632666_DBD4_4CFF_BD05_66382BD6FB9E_.wvu.PrintTitles" localSheetId="1">'Forma Nr.2 SB Suvestinė'!$24:$34</definedName>
    <definedName name="Z_7A632666_DBD4_4CFF_BD05_66382BD6FB9E_.wvu.PrintTitles" localSheetId="0">'Forma Nr.2 Suvestinė '!$24:$34</definedName>
    <definedName name="Z_9B727EDB_49B4_42DC_BF97_3A35178E0BFD_.wvu.Cols" localSheetId="2">'Forma Nr.2  SB 9.4.1.7'!$M:$P</definedName>
    <definedName name="Z_9B727EDB_49B4_42DC_BF97_3A35178E0BFD_.wvu.Cols" localSheetId="8">'Forma Nr.2 KKP 6.2.1.8. '!$M:$P</definedName>
    <definedName name="Z_9B727EDB_49B4_42DC_BF97_3A35178E0BFD_.wvu.Cols" localSheetId="9">'Forma Nr.2 S'!$M:$P</definedName>
    <definedName name="Z_9B727EDB_49B4_42DC_BF97_3A35178E0BFD_.wvu.Cols" localSheetId="5">'Forma Nr.2 SB'!$M:$P</definedName>
    <definedName name="Z_9B727EDB_49B4_42DC_BF97_3A35178E0BFD_.wvu.Cols" localSheetId="6">'Forma Nr.2 SB  6.2.1.8'!$M:$P</definedName>
    <definedName name="Z_9B727EDB_49B4_42DC_BF97_3A35178E0BFD_.wvu.Cols" localSheetId="7">'Forma Nr.2 SB 3.2.2.23'!$M:$P</definedName>
    <definedName name="Z_9B727EDB_49B4_42DC_BF97_3A35178E0BFD_.wvu.Cols" localSheetId="4">'Forma Nr.2 SB 8.1.2.13'!$M:$P</definedName>
    <definedName name="Z_9B727EDB_49B4_42DC_BF97_3A35178E0BFD_.wvu.Cols" localSheetId="3">'Forma Nr.2 SB 8.2.1.1.'!$M:$P</definedName>
    <definedName name="Z_9B727EDB_49B4_42DC_BF97_3A35178E0BFD_.wvu.Cols" localSheetId="1">'Forma Nr.2 SB Suvestinė'!$M:$P</definedName>
    <definedName name="Z_9B727EDB_49B4_42DC_BF97_3A35178E0BFD_.wvu.Cols" localSheetId="0">'Forma Nr.2 Suvestinė '!$M:$P</definedName>
    <definedName name="Z_9B727EDB_49B4_42DC_BF97_3A35178E0BFD_.wvu.PrintTitles" localSheetId="2">'Forma Nr.2  SB 9.4.1.7'!$24:$30</definedName>
    <definedName name="Z_9B727EDB_49B4_42DC_BF97_3A35178E0BFD_.wvu.PrintTitles" localSheetId="8">'Forma Nr.2 KKP 6.2.1.8. '!$24:$30</definedName>
    <definedName name="Z_9B727EDB_49B4_42DC_BF97_3A35178E0BFD_.wvu.PrintTitles" localSheetId="9">'Forma Nr.2 S'!$17:$23</definedName>
    <definedName name="Z_9B727EDB_49B4_42DC_BF97_3A35178E0BFD_.wvu.PrintTitles" localSheetId="5">'Forma Nr.2 SB'!$24:$30</definedName>
    <definedName name="Z_9B727EDB_49B4_42DC_BF97_3A35178E0BFD_.wvu.PrintTitles" localSheetId="6">'Forma Nr.2 SB  6.2.1.8'!$24:$30</definedName>
    <definedName name="Z_9B727EDB_49B4_42DC_BF97_3A35178E0BFD_.wvu.PrintTitles" localSheetId="7">'Forma Nr.2 SB 3.2.2.23'!$24:$30</definedName>
    <definedName name="Z_9B727EDB_49B4_42DC_BF97_3A35178E0BFD_.wvu.PrintTitles" localSheetId="4">'Forma Nr.2 SB 8.1.2.13'!$24:$30</definedName>
    <definedName name="Z_9B727EDB_49B4_42DC_BF97_3A35178E0BFD_.wvu.PrintTitles" localSheetId="3">'Forma Nr.2 SB 8.2.1.1.'!$16:$22</definedName>
    <definedName name="Z_9B727EDB_49B4_42DC_BF97_3A35178E0BFD_.wvu.PrintTitles" localSheetId="1">'Forma Nr.2 SB Suvestinė'!$24:$30</definedName>
    <definedName name="Z_9B727EDB_49B4_42DC_BF97_3A35178E0BFD_.wvu.PrintTitles" localSheetId="0">'Forma Nr.2 Suvestinė '!$24:$30</definedName>
    <definedName name="Z_A64B7B98_B658_4E89_BA3D_F49D1265D61E_.wvu.Cols" localSheetId="2">'Forma Nr.2  SB 9.4.1.7'!$M:$P</definedName>
    <definedName name="Z_A64B7B98_B658_4E89_BA3D_F49D1265D61E_.wvu.Cols" localSheetId="8">'Forma Nr.2 KKP 6.2.1.8. '!$M:$P</definedName>
    <definedName name="Z_A64B7B98_B658_4E89_BA3D_F49D1265D61E_.wvu.Cols" localSheetId="9">'Forma Nr.2 S'!$M:$P</definedName>
    <definedName name="Z_A64B7B98_B658_4E89_BA3D_F49D1265D61E_.wvu.Cols" localSheetId="5">'Forma Nr.2 SB'!$M:$P</definedName>
    <definedName name="Z_A64B7B98_B658_4E89_BA3D_F49D1265D61E_.wvu.Cols" localSheetId="6">'Forma Nr.2 SB  6.2.1.8'!$M:$P</definedName>
    <definedName name="Z_A64B7B98_B658_4E89_BA3D_F49D1265D61E_.wvu.Cols" localSheetId="7">'Forma Nr.2 SB 3.2.2.23'!$M:$P</definedName>
    <definedName name="Z_A64B7B98_B658_4E89_BA3D_F49D1265D61E_.wvu.Cols" localSheetId="4">'Forma Nr.2 SB 8.1.2.13'!$M:$P</definedName>
    <definedName name="Z_A64B7B98_B658_4E89_BA3D_F49D1265D61E_.wvu.Cols" localSheetId="3">'Forma Nr.2 SB 8.2.1.1.'!$M:$P</definedName>
    <definedName name="Z_A64B7B98_B658_4E89_BA3D_F49D1265D61E_.wvu.Cols" localSheetId="1">'Forma Nr.2 SB Suvestinė'!$M:$P</definedName>
    <definedName name="Z_A64B7B98_B658_4E89_BA3D_F49D1265D61E_.wvu.Cols" localSheetId="0">'Forma Nr.2 Suvestinė '!$M:$P</definedName>
    <definedName name="Z_A64B7B98_B658_4E89_BA3D_F49D1265D61E_.wvu.PrintTitles" localSheetId="2">'Forma Nr.2  SB 9.4.1.7'!$24:$34</definedName>
    <definedName name="Z_A64B7B98_B658_4E89_BA3D_F49D1265D61E_.wvu.PrintTitles" localSheetId="8">'Forma Nr.2 KKP 6.2.1.8. '!$24:$34</definedName>
    <definedName name="Z_A64B7B98_B658_4E89_BA3D_F49D1265D61E_.wvu.PrintTitles" localSheetId="9">'Forma Nr.2 S'!$17:$27</definedName>
    <definedName name="Z_A64B7B98_B658_4E89_BA3D_F49D1265D61E_.wvu.PrintTitles" localSheetId="5">'Forma Nr.2 SB'!$24:$34</definedName>
    <definedName name="Z_A64B7B98_B658_4E89_BA3D_F49D1265D61E_.wvu.PrintTitles" localSheetId="6">'Forma Nr.2 SB  6.2.1.8'!$24:$34</definedName>
    <definedName name="Z_A64B7B98_B658_4E89_BA3D_F49D1265D61E_.wvu.PrintTitles" localSheetId="7">'Forma Nr.2 SB 3.2.2.23'!$24:$34</definedName>
    <definedName name="Z_A64B7B98_B658_4E89_BA3D_F49D1265D61E_.wvu.PrintTitles" localSheetId="4">'Forma Nr.2 SB 8.1.2.13'!$24:$34</definedName>
    <definedName name="Z_A64B7B98_B658_4E89_BA3D_F49D1265D61E_.wvu.PrintTitles" localSheetId="3">'Forma Nr.2 SB 8.2.1.1.'!$16:$26</definedName>
    <definedName name="Z_A64B7B98_B658_4E89_BA3D_F49D1265D61E_.wvu.PrintTitles" localSheetId="1">'Forma Nr.2 SB Suvestinė'!$24:$34</definedName>
    <definedName name="Z_A64B7B98_B658_4E89_BA3D_F49D1265D61E_.wvu.PrintTitles" localSheetId="0">'Forma Nr.2 Suvestinė '!$24:$34</definedName>
    <definedName name="Z_B9470AF3_226B_4213_A7B5_37AA221FCC86_.wvu.Cols" localSheetId="2">'Forma Nr.2  SB 9.4.1.7'!$M:$P</definedName>
    <definedName name="Z_B9470AF3_226B_4213_A7B5_37AA221FCC86_.wvu.Cols" localSheetId="8">'Forma Nr.2 KKP 6.2.1.8. '!$M:$P</definedName>
    <definedName name="Z_B9470AF3_226B_4213_A7B5_37AA221FCC86_.wvu.Cols" localSheetId="9">'Forma Nr.2 S'!$M:$P</definedName>
    <definedName name="Z_B9470AF3_226B_4213_A7B5_37AA221FCC86_.wvu.Cols" localSheetId="5">'Forma Nr.2 SB'!$M:$P</definedName>
    <definedName name="Z_B9470AF3_226B_4213_A7B5_37AA221FCC86_.wvu.Cols" localSheetId="6">'Forma Nr.2 SB  6.2.1.8'!$M:$P</definedName>
    <definedName name="Z_B9470AF3_226B_4213_A7B5_37AA221FCC86_.wvu.Cols" localSheetId="7">'Forma Nr.2 SB 3.2.2.23'!$M:$P</definedName>
    <definedName name="Z_B9470AF3_226B_4213_A7B5_37AA221FCC86_.wvu.Cols" localSheetId="4">'Forma Nr.2 SB 8.1.2.13'!$M:$P</definedName>
    <definedName name="Z_B9470AF3_226B_4213_A7B5_37AA221FCC86_.wvu.Cols" localSheetId="3">'Forma Nr.2 SB 8.2.1.1.'!$M:$P</definedName>
    <definedName name="Z_B9470AF3_226B_4213_A7B5_37AA221FCC86_.wvu.Cols" localSheetId="1">'Forma Nr.2 SB Suvestinė'!$M:$P</definedName>
    <definedName name="Z_B9470AF3_226B_4213_A7B5_37AA221FCC86_.wvu.Cols" localSheetId="0">'Forma Nr.2 Suvestinė '!$M:$P</definedName>
    <definedName name="Z_B9470AF3_226B_4213_A7B5_37AA221FCC86_.wvu.PrintTitles" localSheetId="2">'Forma Nr.2  SB 9.4.1.7'!$24:$34</definedName>
    <definedName name="Z_B9470AF3_226B_4213_A7B5_37AA221FCC86_.wvu.PrintTitles" localSheetId="8">'Forma Nr.2 KKP 6.2.1.8. '!$24:$34</definedName>
    <definedName name="Z_B9470AF3_226B_4213_A7B5_37AA221FCC86_.wvu.PrintTitles" localSheetId="9">'Forma Nr.2 S'!$17:$27</definedName>
    <definedName name="Z_B9470AF3_226B_4213_A7B5_37AA221FCC86_.wvu.PrintTitles" localSheetId="5">'Forma Nr.2 SB'!$24:$34</definedName>
    <definedName name="Z_B9470AF3_226B_4213_A7B5_37AA221FCC86_.wvu.PrintTitles" localSheetId="6">'Forma Nr.2 SB  6.2.1.8'!$24:$34</definedName>
    <definedName name="Z_B9470AF3_226B_4213_A7B5_37AA221FCC86_.wvu.PrintTitles" localSheetId="7">'Forma Nr.2 SB 3.2.2.23'!$24:$34</definedName>
    <definedName name="Z_B9470AF3_226B_4213_A7B5_37AA221FCC86_.wvu.PrintTitles" localSheetId="4">'Forma Nr.2 SB 8.1.2.13'!$24:$34</definedName>
    <definedName name="Z_B9470AF3_226B_4213_A7B5_37AA221FCC86_.wvu.PrintTitles" localSheetId="3">'Forma Nr.2 SB 8.2.1.1.'!$16:$26</definedName>
    <definedName name="Z_B9470AF3_226B_4213_A7B5_37AA221FCC86_.wvu.PrintTitles" localSheetId="1">'Forma Nr.2 SB Suvestinė'!$24:$34</definedName>
    <definedName name="Z_B9470AF3_226B_4213_A7B5_37AA221FCC86_.wvu.PrintTitles" localSheetId="0">'Forma Nr.2 Suvestinė '!$24:$34</definedName>
    <definedName name="Z_D669FC1B_AE0B_4417_8D6F_8460D68D5677_.wvu.Cols" localSheetId="2">'Forma Nr.2  SB 9.4.1.7'!$M:$P</definedName>
    <definedName name="Z_D669FC1B_AE0B_4417_8D6F_8460D68D5677_.wvu.Cols" localSheetId="8">'Forma Nr.2 KKP 6.2.1.8. '!$M:$P</definedName>
    <definedName name="Z_D669FC1B_AE0B_4417_8D6F_8460D68D5677_.wvu.Cols" localSheetId="9">'Forma Nr.2 S'!$M:$P</definedName>
    <definedName name="Z_D669FC1B_AE0B_4417_8D6F_8460D68D5677_.wvu.Cols" localSheetId="5">'Forma Nr.2 SB'!$M:$P</definedName>
    <definedName name="Z_D669FC1B_AE0B_4417_8D6F_8460D68D5677_.wvu.Cols" localSheetId="6">'Forma Nr.2 SB  6.2.1.8'!$M:$P</definedName>
    <definedName name="Z_D669FC1B_AE0B_4417_8D6F_8460D68D5677_.wvu.Cols" localSheetId="7">'Forma Nr.2 SB 3.2.2.23'!$M:$P</definedName>
    <definedName name="Z_D669FC1B_AE0B_4417_8D6F_8460D68D5677_.wvu.Cols" localSheetId="4">'Forma Nr.2 SB 8.1.2.13'!$M:$P</definedName>
    <definedName name="Z_D669FC1B_AE0B_4417_8D6F_8460D68D5677_.wvu.Cols" localSheetId="3">'Forma Nr.2 SB 8.2.1.1.'!$M:$P</definedName>
    <definedName name="Z_D669FC1B_AE0B_4417_8D6F_8460D68D5677_.wvu.Cols" localSheetId="1">'Forma Nr.2 SB Suvestinė'!$M:$P</definedName>
    <definedName name="Z_D669FC1B_AE0B_4417_8D6F_8460D68D5677_.wvu.Cols" localSheetId="0">'Forma Nr.2 Suvestinė '!$M:$P</definedName>
    <definedName name="Z_D669FC1B_AE0B_4417_8D6F_8460D68D5677_.wvu.PrintTitles" localSheetId="2">'Forma Nr.2  SB 9.4.1.7'!$24:$30</definedName>
    <definedName name="Z_D669FC1B_AE0B_4417_8D6F_8460D68D5677_.wvu.PrintTitles" localSheetId="8">'Forma Nr.2 KKP 6.2.1.8. '!$24:$30</definedName>
    <definedName name="Z_D669FC1B_AE0B_4417_8D6F_8460D68D5677_.wvu.PrintTitles" localSheetId="9">'Forma Nr.2 S'!$17:$23</definedName>
    <definedName name="Z_D669FC1B_AE0B_4417_8D6F_8460D68D5677_.wvu.PrintTitles" localSheetId="5">'Forma Nr.2 SB'!$24:$30</definedName>
    <definedName name="Z_D669FC1B_AE0B_4417_8D6F_8460D68D5677_.wvu.PrintTitles" localSheetId="6">'Forma Nr.2 SB  6.2.1.8'!$24:$30</definedName>
    <definedName name="Z_D669FC1B_AE0B_4417_8D6F_8460D68D5677_.wvu.PrintTitles" localSheetId="7">'Forma Nr.2 SB 3.2.2.23'!$24:$30</definedName>
    <definedName name="Z_D669FC1B_AE0B_4417_8D6F_8460D68D5677_.wvu.PrintTitles" localSheetId="4">'Forma Nr.2 SB 8.1.2.13'!$24:$30</definedName>
    <definedName name="Z_D669FC1B_AE0B_4417_8D6F_8460D68D5677_.wvu.PrintTitles" localSheetId="3">'Forma Nr.2 SB 8.2.1.1.'!$16:$22</definedName>
    <definedName name="Z_D669FC1B_AE0B_4417_8D6F_8460D68D5677_.wvu.PrintTitles" localSheetId="1">'Forma Nr.2 SB Suvestinė'!$24:$30</definedName>
    <definedName name="Z_D669FC1B_AE0B_4417_8D6F_8460D68D5677_.wvu.PrintTitles" localSheetId="0">'Forma Nr.2 Suvestinė '!$24:$30</definedName>
    <definedName name="Z_DF4717B8_E960_4300_AF40_4AC5F93B40E3_.wvu.Cols" localSheetId="2">'Forma Nr.2  SB 9.4.1.7'!$M:$P</definedName>
    <definedName name="Z_DF4717B8_E960_4300_AF40_4AC5F93B40E3_.wvu.Cols" localSheetId="8">'Forma Nr.2 KKP 6.2.1.8. '!$M:$P</definedName>
    <definedName name="Z_DF4717B8_E960_4300_AF40_4AC5F93B40E3_.wvu.Cols" localSheetId="9">'Forma Nr.2 S'!$M:$P</definedName>
    <definedName name="Z_DF4717B8_E960_4300_AF40_4AC5F93B40E3_.wvu.Cols" localSheetId="5">'Forma Nr.2 SB'!$M:$P</definedName>
    <definedName name="Z_DF4717B8_E960_4300_AF40_4AC5F93B40E3_.wvu.Cols" localSheetId="6">'Forma Nr.2 SB  6.2.1.8'!$M:$P</definedName>
    <definedName name="Z_DF4717B8_E960_4300_AF40_4AC5F93B40E3_.wvu.Cols" localSheetId="7">'Forma Nr.2 SB 3.2.2.23'!$M:$P</definedName>
    <definedName name="Z_DF4717B8_E960_4300_AF40_4AC5F93B40E3_.wvu.Cols" localSheetId="4">'Forma Nr.2 SB 8.1.2.13'!$M:$P</definedName>
    <definedName name="Z_DF4717B8_E960_4300_AF40_4AC5F93B40E3_.wvu.Cols" localSheetId="3">'Forma Nr.2 SB 8.2.1.1.'!$M:$P</definedName>
    <definedName name="Z_DF4717B8_E960_4300_AF40_4AC5F93B40E3_.wvu.Cols" localSheetId="1">'Forma Nr.2 SB Suvestinė'!$M:$P</definedName>
    <definedName name="Z_DF4717B8_E960_4300_AF40_4AC5F93B40E3_.wvu.Cols" localSheetId="0">'Forma Nr.2 Suvestinė '!$M:$P</definedName>
    <definedName name="Z_DF4717B8_E960_4300_AF40_4AC5F93B40E3_.wvu.PrintTitles" localSheetId="2">'Forma Nr.2  SB 9.4.1.7'!$24:$30</definedName>
    <definedName name="Z_DF4717B8_E960_4300_AF40_4AC5F93B40E3_.wvu.PrintTitles" localSheetId="8">'Forma Nr.2 KKP 6.2.1.8. '!$24:$30</definedName>
    <definedName name="Z_DF4717B8_E960_4300_AF40_4AC5F93B40E3_.wvu.PrintTitles" localSheetId="9">'Forma Nr.2 S'!$17:$23</definedName>
    <definedName name="Z_DF4717B8_E960_4300_AF40_4AC5F93B40E3_.wvu.PrintTitles" localSheetId="5">'Forma Nr.2 SB'!$24:$30</definedName>
    <definedName name="Z_DF4717B8_E960_4300_AF40_4AC5F93B40E3_.wvu.PrintTitles" localSheetId="6">'Forma Nr.2 SB  6.2.1.8'!$24:$30</definedName>
    <definedName name="Z_DF4717B8_E960_4300_AF40_4AC5F93B40E3_.wvu.PrintTitles" localSheetId="7">'Forma Nr.2 SB 3.2.2.23'!$24:$30</definedName>
    <definedName name="Z_DF4717B8_E960_4300_AF40_4AC5F93B40E3_.wvu.PrintTitles" localSheetId="4">'Forma Nr.2 SB 8.1.2.13'!$24:$30</definedName>
    <definedName name="Z_DF4717B8_E960_4300_AF40_4AC5F93B40E3_.wvu.PrintTitles" localSheetId="3">'Forma Nr.2 SB 8.2.1.1.'!$16:$22</definedName>
    <definedName name="Z_DF4717B8_E960_4300_AF40_4AC5F93B40E3_.wvu.PrintTitles" localSheetId="1">'Forma Nr.2 SB Suvestinė'!$24:$30</definedName>
    <definedName name="Z_DF4717B8_E960_4300_AF40_4AC5F93B40E3_.wvu.PrintTitles" localSheetId="0">'Forma Nr.2 Suvestinė '!$24:$30</definedName>
    <definedName name="Z_F677807F_46FD_43C6_BB8F_08ECC7636E03_.wvu.Cols" localSheetId="2">'Forma Nr.2  SB 9.4.1.7'!$M:$P</definedName>
    <definedName name="Z_F677807F_46FD_43C6_BB8F_08ECC7636E03_.wvu.Cols" localSheetId="8">'Forma Nr.2 KKP 6.2.1.8. '!$M:$P</definedName>
    <definedName name="Z_F677807F_46FD_43C6_BB8F_08ECC7636E03_.wvu.Cols" localSheetId="9">'Forma Nr.2 S'!$M:$P</definedName>
    <definedName name="Z_F677807F_46FD_43C6_BB8F_08ECC7636E03_.wvu.Cols" localSheetId="5">'Forma Nr.2 SB'!$M:$P</definedName>
    <definedName name="Z_F677807F_46FD_43C6_BB8F_08ECC7636E03_.wvu.Cols" localSheetId="6">'Forma Nr.2 SB  6.2.1.8'!$M:$P</definedName>
    <definedName name="Z_F677807F_46FD_43C6_BB8F_08ECC7636E03_.wvu.Cols" localSheetId="7">'Forma Nr.2 SB 3.2.2.23'!$M:$P</definedName>
    <definedName name="Z_F677807F_46FD_43C6_BB8F_08ECC7636E03_.wvu.Cols" localSheetId="4">'Forma Nr.2 SB 8.1.2.13'!$M:$P</definedName>
    <definedName name="Z_F677807F_46FD_43C6_BB8F_08ECC7636E03_.wvu.Cols" localSheetId="3">'Forma Nr.2 SB 8.2.1.1.'!$M:$P</definedName>
    <definedName name="Z_F677807F_46FD_43C6_BB8F_08ECC7636E03_.wvu.Cols" localSheetId="1">'Forma Nr.2 SB Suvestinė'!$M:$P</definedName>
    <definedName name="Z_F677807F_46FD_43C6_BB8F_08ECC7636E03_.wvu.Cols" localSheetId="0">'Forma Nr.2 Suvestinė '!$M:$P</definedName>
    <definedName name="Z_F677807F_46FD_43C6_BB8F_08ECC7636E03_.wvu.PrintTitles" localSheetId="2">'Forma Nr.2  SB 9.4.1.7'!$24:$34</definedName>
    <definedName name="Z_F677807F_46FD_43C6_BB8F_08ECC7636E03_.wvu.PrintTitles" localSheetId="8">'Forma Nr.2 KKP 6.2.1.8. '!$24:$34</definedName>
    <definedName name="Z_F677807F_46FD_43C6_BB8F_08ECC7636E03_.wvu.PrintTitles" localSheetId="9">'Forma Nr.2 S'!$17:$27</definedName>
    <definedName name="Z_F677807F_46FD_43C6_BB8F_08ECC7636E03_.wvu.PrintTitles" localSheetId="5">'Forma Nr.2 SB'!$24:$34</definedName>
    <definedName name="Z_F677807F_46FD_43C6_BB8F_08ECC7636E03_.wvu.PrintTitles" localSheetId="6">'Forma Nr.2 SB  6.2.1.8'!$24:$34</definedName>
    <definedName name="Z_F677807F_46FD_43C6_BB8F_08ECC7636E03_.wvu.PrintTitles" localSheetId="7">'Forma Nr.2 SB 3.2.2.23'!$24:$34</definedName>
    <definedName name="Z_F677807F_46FD_43C6_BB8F_08ECC7636E03_.wvu.PrintTitles" localSheetId="4">'Forma Nr.2 SB 8.1.2.13'!$24:$34</definedName>
    <definedName name="Z_F677807F_46FD_43C6_BB8F_08ECC7636E03_.wvu.PrintTitles" localSheetId="3">'Forma Nr.2 SB 8.2.1.1.'!$16:$26</definedName>
    <definedName name="Z_F677807F_46FD_43C6_BB8F_08ECC7636E03_.wvu.PrintTitles" localSheetId="1">'Forma Nr.2 SB Suvestinė'!$24:$34</definedName>
    <definedName name="Z_F677807F_46FD_43C6_BB8F_08ECC7636E03_.wvu.PrintTitles" localSheetId="0">'Forma Nr.2 Suvestinė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0" l="1"/>
  <c r="K38" i="20"/>
  <c r="I39" i="20"/>
  <c r="I38" i="20" s="1"/>
  <c r="I37" i="20" s="1"/>
  <c r="I36" i="20" s="1"/>
  <c r="J39" i="20"/>
  <c r="J38" i="20" s="1"/>
  <c r="J37" i="20" s="1"/>
  <c r="J36" i="20" s="1"/>
  <c r="K39" i="20"/>
  <c r="L39" i="20"/>
  <c r="L38" i="20" s="1"/>
  <c r="L37" i="20" s="1"/>
  <c r="I41" i="20"/>
  <c r="J41" i="20"/>
  <c r="K41" i="20"/>
  <c r="L41" i="20"/>
  <c r="I44" i="20"/>
  <c r="I43" i="20" s="1"/>
  <c r="I45" i="20"/>
  <c r="J45" i="20"/>
  <c r="J44" i="20" s="1"/>
  <c r="J43" i="20" s="1"/>
  <c r="K45" i="20"/>
  <c r="K44" i="20" s="1"/>
  <c r="K43" i="20" s="1"/>
  <c r="L45" i="20"/>
  <c r="L44" i="20" s="1"/>
  <c r="L43" i="20" s="1"/>
  <c r="J49" i="20"/>
  <c r="J48" i="20" s="1"/>
  <c r="J47" i="20" s="1"/>
  <c r="K49" i="20"/>
  <c r="K48" i="20" s="1"/>
  <c r="K47" i="20" s="1"/>
  <c r="I50" i="20"/>
  <c r="I49" i="20" s="1"/>
  <c r="I48" i="20" s="1"/>
  <c r="I47" i="20" s="1"/>
  <c r="J50" i="20"/>
  <c r="K50" i="20"/>
  <c r="L50" i="20"/>
  <c r="L49" i="20" s="1"/>
  <c r="L48" i="20" s="1"/>
  <c r="L47" i="20" s="1"/>
  <c r="J69" i="20"/>
  <c r="K69" i="20"/>
  <c r="L69" i="20"/>
  <c r="I70" i="20"/>
  <c r="I69" i="20" s="1"/>
  <c r="I68" i="20" s="1"/>
  <c r="I67" i="20" s="1"/>
  <c r="J70" i="20"/>
  <c r="K70" i="20"/>
  <c r="L70" i="20"/>
  <c r="J74" i="20"/>
  <c r="J68" i="20" s="1"/>
  <c r="J67" i="20" s="1"/>
  <c r="K74" i="20"/>
  <c r="I75" i="20"/>
  <c r="I74" i="20" s="1"/>
  <c r="J75" i="20"/>
  <c r="K75" i="20"/>
  <c r="L75" i="20"/>
  <c r="L74" i="20" s="1"/>
  <c r="I79" i="20"/>
  <c r="I80" i="20"/>
  <c r="J80" i="20"/>
  <c r="J79" i="20" s="1"/>
  <c r="K80" i="20"/>
  <c r="K79" i="20" s="1"/>
  <c r="L80" i="20"/>
  <c r="L79" i="20" s="1"/>
  <c r="I85" i="20"/>
  <c r="I84" i="20" s="1"/>
  <c r="I86" i="20"/>
  <c r="J86" i="20"/>
  <c r="J85" i="20" s="1"/>
  <c r="J84" i="20" s="1"/>
  <c r="K86" i="20"/>
  <c r="K85" i="20" s="1"/>
  <c r="K84" i="20" s="1"/>
  <c r="L86" i="20"/>
  <c r="L85" i="20" s="1"/>
  <c r="L84" i="20" s="1"/>
  <c r="J90" i="20"/>
  <c r="J89" i="20" s="1"/>
  <c r="J88" i="20" s="1"/>
  <c r="K90" i="20"/>
  <c r="K89" i="20" s="1"/>
  <c r="K88" i="20" s="1"/>
  <c r="I91" i="20"/>
  <c r="I90" i="20" s="1"/>
  <c r="I89" i="20" s="1"/>
  <c r="I88" i="20" s="1"/>
  <c r="J91" i="20"/>
  <c r="K91" i="20"/>
  <c r="L91" i="20"/>
  <c r="L90" i="20" s="1"/>
  <c r="L89" i="20" s="1"/>
  <c r="L88" i="20" s="1"/>
  <c r="K96" i="20"/>
  <c r="K95" i="20" s="1"/>
  <c r="K97" i="20"/>
  <c r="I98" i="20"/>
  <c r="I97" i="20" s="1"/>
  <c r="I96" i="20" s="1"/>
  <c r="I95" i="20" s="1"/>
  <c r="J98" i="20"/>
  <c r="J97" i="20" s="1"/>
  <c r="J96" i="20" s="1"/>
  <c r="K98" i="20"/>
  <c r="L98" i="20"/>
  <c r="L97" i="20" s="1"/>
  <c r="L96" i="20" s="1"/>
  <c r="K101" i="20"/>
  <c r="K102" i="20"/>
  <c r="I103" i="20"/>
  <c r="I102" i="20" s="1"/>
  <c r="I101" i="20" s="1"/>
  <c r="J103" i="20"/>
  <c r="J102" i="20" s="1"/>
  <c r="J101" i="20" s="1"/>
  <c r="K103" i="20"/>
  <c r="L103" i="20"/>
  <c r="L102" i="20" s="1"/>
  <c r="L101" i="20" s="1"/>
  <c r="K106" i="20"/>
  <c r="K107" i="20"/>
  <c r="I108" i="20"/>
  <c r="I107" i="20" s="1"/>
  <c r="I106" i="20" s="1"/>
  <c r="J108" i="20"/>
  <c r="J107" i="20" s="1"/>
  <c r="J106" i="20" s="1"/>
  <c r="K108" i="20"/>
  <c r="L108" i="20"/>
  <c r="L107" i="20" s="1"/>
  <c r="J111" i="20"/>
  <c r="K111" i="20"/>
  <c r="I112" i="20"/>
  <c r="I111" i="20" s="1"/>
  <c r="J112" i="20"/>
  <c r="K112" i="20"/>
  <c r="L112" i="20"/>
  <c r="L111" i="20" s="1"/>
  <c r="K116" i="20"/>
  <c r="K115" i="20" s="1"/>
  <c r="K117" i="20"/>
  <c r="I118" i="20"/>
  <c r="I117" i="20" s="1"/>
  <c r="I116" i="20" s="1"/>
  <c r="J118" i="20"/>
  <c r="J117" i="20" s="1"/>
  <c r="J116" i="20" s="1"/>
  <c r="K118" i="20"/>
  <c r="L118" i="20"/>
  <c r="L117" i="20" s="1"/>
  <c r="L116" i="20" s="1"/>
  <c r="K121" i="20"/>
  <c r="K122" i="20"/>
  <c r="I123" i="20"/>
  <c r="I122" i="20" s="1"/>
  <c r="I121" i="20" s="1"/>
  <c r="J123" i="20"/>
  <c r="J122" i="20" s="1"/>
  <c r="J121" i="20" s="1"/>
  <c r="K123" i="20"/>
  <c r="L123" i="20"/>
  <c r="L122" i="20" s="1"/>
  <c r="L121" i="20" s="1"/>
  <c r="K125" i="20"/>
  <c r="K126" i="20"/>
  <c r="I127" i="20"/>
  <c r="I126" i="20" s="1"/>
  <c r="I125" i="20" s="1"/>
  <c r="J127" i="20"/>
  <c r="J126" i="20" s="1"/>
  <c r="J125" i="20" s="1"/>
  <c r="K127" i="20"/>
  <c r="L127" i="20"/>
  <c r="L126" i="20" s="1"/>
  <c r="L125" i="20" s="1"/>
  <c r="K129" i="20"/>
  <c r="K130" i="20"/>
  <c r="I131" i="20"/>
  <c r="I130" i="20" s="1"/>
  <c r="I129" i="20" s="1"/>
  <c r="J131" i="20"/>
  <c r="J130" i="20" s="1"/>
  <c r="J129" i="20" s="1"/>
  <c r="K131" i="20"/>
  <c r="L131" i="20"/>
  <c r="L130" i="20" s="1"/>
  <c r="L129" i="20" s="1"/>
  <c r="K133" i="20"/>
  <c r="K134" i="20"/>
  <c r="I135" i="20"/>
  <c r="I134" i="20" s="1"/>
  <c r="I133" i="20" s="1"/>
  <c r="J135" i="20"/>
  <c r="J134" i="20" s="1"/>
  <c r="J133" i="20" s="1"/>
  <c r="K135" i="20"/>
  <c r="L135" i="20"/>
  <c r="L134" i="20" s="1"/>
  <c r="L133" i="20" s="1"/>
  <c r="K137" i="20"/>
  <c r="K138" i="20"/>
  <c r="I139" i="20"/>
  <c r="I138" i="20" s="1"/>
  <c r="I137" i="20" s="1"/>
  <c r="J139" i="20"/>
  <c r="J138" i="20" s="1"/>
  <c r="J137" i="20" s="1"/>
  <c r="K139" i="20"/>
  <c r="L139" i="20"/>
  <c r="L138" i="20" s="1"/>
  <c r="L137" i="20" s="1"/>
  <c r="I143" i="20"/>
  <c r="I142" i="20" s="1"/>
  <c r="I141" i="20" s="1"/>
  <c r="I144" i="20"/>
  <c r="J144" i="20"/>
  <c r="J143" i="20" s="1"/>
  <c r="J142" i="20" s="1"/>
  <c r="J141" i="20" s="1"/>
  <c r="K144" i="20"/>
  <c r="K143" i="20" s="1"/>
  <c r="K142" i="20" s="1"/>
  <c r="L144" i="20"/>
  <c r="L143" i="20" s="1"/>
  <c r="L142" i="20" s="1"/>
  <c r="I148" i="20"/>
  <c r="I147" i="20" s="1"/>
  <c r="I149" i="20"/>
  <c r="J149" i="20"/>
  <c r="J148" i="20" s="1"/>
  <c r="J147" i="20" s="1"/>
  <c r="K149" i="20"/>
  <c r="K148" i="20" s="1"/>
  <c r="K147" i="20" s="1"/>
  <c r="L149" i="20"/>
  <c r="L148" i="20" s="1"/>
  <c r="L147" i="20" s="1"/>
  <c r="K152" i="20"/>
  <c r="I153" i="20"/>
  <c r="I152" i="20" s="1"/>
  <c r="J153" i="20"/>
  <c r="J152" i="20" s="1"/>
  <c r="K153" i="20"/>
  <c r="L153" i="20"/>
  <c r="L152" i="20" s="1"/>
  <c r="K155" i="20"/>
  <c r="K156" i="20"/>
  <c r="I157" i="20"/>
  <c r="I156" i="20" s="1"/>
  <c r="I155" i="20" s="1"/>
  <c r="J157" i="20"/>
  <c r="J156" i="20" s="1"/>
  <c r="J155" i="20" s="1"/>
  <c r="K157" i="20"/>
  <c r="L157" i="20"/>
  <c r="L156" i="20" s="1"/>
  <c r="L155" i="20" s="1"/>
  <c r="I162" i="20"/>
  <c r="I161" i="20" s="1"/>
  <c r="I160" i="20" s="1"/>
  <c r="L162" i="20"/>
  <c r="L161" i="20" s="1"/>
  <c r="L160" i="20" s="1"/>
  <c r="I163" i="20"/>
  <c r="J163" i="20"/>
  <c r="J162" i="20" s="1"/>
  <c r="J161" i="20" s="1"/>
  <c r="J160" i="20" s="1"/>
  <c r="K163" i="20"/>
  <c r="K162" i="20" s="1"/>
  <c r="K161" i="20" s="1"/>
  <c r="K160" i="20" s="1"/>
  <c r="L163" i="20"/>
  <c r="K167" i="20"/>
  <c r="I168" i="20"/>
  <c r="I167" i="20" s="1"/>
  <c r="J168" i="20"/>
  <c r="J167" i="20" s="1"/>
  <c r="K168" i="20"/>
  <c r="L168" i="20"/>
  <c r="L167" i="20" s="1"/>
  <c r="I172" i="20"/>
  <c r="I171" i="20" s="1"/>
  <c r="I173" i="20"/>
  <c r="J173" i="20"/>
  <c r="J172" i="20" s="1"/>
  <c r="J171" i="20" s="1"/>
  <c r="K173" i="20"/>
  <c r="K172" i="20" s="1"/>
  <c r="K171" i="20" s="1"/>
  <c r="K170" i="20" s="1"/>
  <c r="L173" i="20"/>
  <c r="L172" i="20" s="1"/>
  <c r="L171" i="20" s="1"/>
  <c r="I176" i="20"/>
  <c r="I175" i="20" s="1"/>
  <c r="I177" i="20"/>
  <c r="J177" i="20"/>
  <c r="J176" i="20" s="1"/>
  <c r="K177" i="20"/>
  <c r="K176" i="20" s="1"/>
  <c r="K175" i="20" s="1"/>
  <c r="L177" i="20"/>
  <c r="L176" i="20" s="1"/>
  <c r="K181" i="20"/>
  <c r="I182" i="20"/>
  <c r="I181" i="20" s="1"/>
  <c r="J182" i="20"/>
  <c r="J181" i="20" s="1"/>
  <c r="K182" i="20"/>
  <c r="L182" i="20"/>
  <c r="L181" i="20" s="1"/>
  <c r="J189" i="20"/>
  <c r="K189" i="20"/>
  <c r="I190" i="20"/>
  <c r="I189" i="20" s="1"/>
  <c r="I188" i="20" s="1"/>
  <c r="J190" i="20"/>
  <c r="K190" i="20"/>
  <c r="L190" i="20"/>
  <c r="L189" i="20" s="1"/>
  <c r="I192" i="20"/>
  <c r="I193" i="20"/>
  <c r="J193" i="20"/>
  <c r="J192" i="20" s="1"/>
  <c r="K193" i="20"/>
  <c r="K192" i="20" s="1"/>
  <c r="L193" i="20"/>
  <c r="L192" i="20" s="1"/>
  <c r="K197" i="20"/>
  <c r="I198" i="20"/>
  <c r="I197" i="20" s="1"/>
  <c r="J198" i="20"/>
  <c r="J197" i="20" s="1"/>
  <c r="K198" i="20"/>
  <c r="L198" i="20"/>
  <c r="L197" i="20" s="1"/>
  <c r="J203" i="20"/>
  <c r="K203" i="20"/>
  <c r="I204" i="20"/>
  <c r="I203" i="20" s="1"/>
  <c r="J204" i="20"/>
  <c r="K204" i="20"/>
  <c r="L204" i="20"/>
  <c r="L203" i="20" s="1"/>
  <c r="I208" i="20"/>
  <c r="I209" i="20"/>
  <c r="J209" i="20"/>
  <c r="J208" i="20" s="1"/>
  <c r="K209" i="20"/>
  <c r="K208" i="20" s="1"/>
  <c r="L209" i="20"/>
  <c r="L208" i="20" s="1"/>
  <c r="I212" i="20"/>
  <c r="I211" i="20" s="1"/>
  <c r="I213" i="20"/>
  <c r="J213" i="20"/>
  <c r="J212" i="20" s="1"/>
  <c r="J211" i="20" s="1"/>
  <c r="K213" i="20"/>
  <c r="K212" i="20" s="1"/>
  <c r="K211" i="20" s="1"/>
  <c r="L213" i="20"/>
  <c r="L212" i="20" s="1"/>
  <c r="L211" i="20" s="1"/>
  <c r="I219" i="20"/>
  <c r="I220" i="20"/>
  <c r="J220" i="20"/>
  <c r="J219" i="20" s="1"/>
  <c r="K220" i="20"/>
  <c r="K219" i="20" s="1"/>
  <c r="K218" i="20" s="1"/>
  <c r="L220" i="20"/>
  <c r="L219" i="20" s="1"/>
  <c r="L218" i="20" s="1"/>
  <c r="K222" i="20"/>
  <c r="I223" i="20"/>
  <c r="I222" i="20" s="1"/>
  <c r="J223" i="20"/>
  <c r="J222" i="20" s="1"/>
  <c r="K223" i="20"/>
  <c r="L223" i="20"/>
  <c r="L222" i="20" s="1"/>
  <c r="M223" i="20"/>
  <c r="N223" i="20"/>
  <c r="O223" i="20"/>
  <c r="P223" i="20"/>
  <c r="I231" i="20"/>
  <c r="I230" i="20" s="1"/>
  <c r="I232" i="20"/>
  <c r="J232" i="20"/>
  <c r="J231" i="20" s="1"/>
  <c r="J230" i="20" s="1"/>
  <c r="K232" i="20"/>
  <c r="K231" i="20" s="1"/>
  <c r="K230" i="20" s="1"/>
  <c r="L232" i="20"/>
  <c r="L231" i="20" s="1"/>
  <c r="L230" i="20" s="1"/>
  <c r="I235" i="20"/>
  <c r="I234" i="20" s="1"/>
  <c r="I236" i="20"/>
  <c r="J236" i="20"/>
  <c r="J235" i="20" s="1"/>
  <c r="J234" i="20" s="1"/>
  <c r="K236" i="20"/>
  <c r="K235" i="20" s="1"/>
  <c r="K234" i="20" s="1"/>
  <c r="L236" i="20"/>
  <c r="L235" i="20" s="1"/>
  <c r="L234" i="20" s="1"/>
  <c r="J242" i="20"/>
  <c r="K242" i="20"/>
  <c r="I243" i="20"/>
  <c r="I242" i="20" s="1"/>
  <c r="J243" i="20"/>
  <c r="K243" i="20"/>
  <c r="L243" i="20"/>
  <c r="L242" i="20" s="1"/>
  <c r="I245" i="20"/>
  <c r="J245" i="20"/>
  <c r="K245" i="20"/>
  <c r="L245" i="20"/>
  <c r="I248" i="20"/>
  <c r="J248" i="20"/>
  <c r="K248" i="20"/>
  <c r="L248" i="20"/>
  <c r="K251" i="20"/>
  <c r="I252" i="20"/>
  <c r="I251" i="20" s="1"/>
  <c r="J252" i="20"/>
  <c r="J251" i="20" s="1"/>
  <c r="K252" i="20"/>
  <c r="L252" i="20"/>
  <c r="L251" i="20" s="1"/>
  <c r="J255" i="20"/>
  <c r="K255" i="20"/>
  <c r="I256" i="20"/>
  <c r="I255" i="20" s="1"/>
  <c r="J256" i="20"/>
  <c r="K256" i="20"/>
  <c r="L256" i="20"/>
  <c r="L255" i="20" s="1"/>
  <c r="I259" i="20"/>
  <c r="I260" i="20"/>
  <c r="J260" i="20"/>
  <c r="J259" i="20" s="1"/>
  <c r="K260" i="20"/>
  <c r="K259" i="20" s="1"/>
  <c r="L260" i="20"/>
  <c r="L259" i="20" s="1"/>
  <c r="J263" i="20"/>
  <c r="K263" i="20"/>
  <c r="I264" i="20"/>
  <c r="I263" i="20" s="1"/>
  <c r="J264" i="20"/>
  <c r="K264" i="20"/>
  <c r="L264" i="20"/>
  <c r="L263" i="20" s="1"/>
  <c r="J266" i="20"/>
  <c r="K266" i="20"/>
  <c r="I267" i="20"/>
  <c r="I266" i="20" s="1"/>
  <c r="J267" i="20"/>
  <c r="K267" i="20"/>
  <c r="L267" i="20"/>
  <c r="L266" i="20" s="1"/>
  <c r="I269" i="20"/>
  <c r="I270" i="20"/>
  <c r="J270" i="20"/>
  <c r="J269" i="20" s="1"/>
  <c r="K270" i="20"/>
  <c r="K269" i="20" s="1"/>
  <c r="L270" i="20"/>
  <c r="L269" i="20" s="1"/>
  <c r="I274" i="20"/>
  <c r="I275" i="20"/>
  <c r="J275" i="20"/>
  <c r="J274" i="20" s="1"/>
  <c r="K275" i="20"/>
  <c r="K274" i="20" s="1"/>
  <c r="K273" i="20" s="1"/>
  <c r="L275" i="20"/>
  <c r="L274" i="20" s="1"/>
  <c r="I277" i="20"/>
  <c r="J277" i="20"/>
  <c r="K277" i="20"/>
  <c r="L277" i="20"/>
  <c r="I280" i="20"/>
  <c r="J280" i="20"/>
  <c r="K280" i="20"/>
  <c r="L280" i="20"/>
  <c r="J283" i="20"/>
  <c r="K283" i="20"/>
  <c r="I284" i="20"/>
  <c r="I283" i="20" s="1"/>
  <c r="J284" i="20"/>
  <c r="K284" i="20"/>
  <c r="L284" i="20"/>
  <c r="L283" i="20" s="1"/>
  <c r="I287" i="20"/>
  <c r="I288" i="20"/>
  <c r="J288" i="20"/>
  <c r="J287" i="20" s="1"/>
  <c r="K288" i="20"/>
  <c r="K287" i="20" s="1"/>
  <c r="L288" i="20"/>
  <c r="L287" i="20" s="1"/>
  <c r="K291" i="20"/>
  <c r="I292" i="20"/>
  <c r="I291" i="20" s="1"/>
  <c r="J292" i="20"/>
  <c r="J291" i="20" s="1"/>
  <c r="K292" i="20"/>
  <c r="L292" i="20"/>
  <c r="L291" i="20" s="1"/>
  <c r="J295" i="20"/>
  <c r="K295" i="20"/>
  <c r="I296" i="20"/>
  <c r="I295" i="20" s="1"/>
  <c r="J296" i="20"/>
  <c r="K296" i="20"/>
  <c r="L296" i="20"/>
  <c r="L295" i="20" s="1"/>
  <c r="I298" i="20"/>
  <c r="I299" i="20"/>
  <c r="J299" i="20"/>
  <c r="J298" i="20" s="1"/>
  <c r="K299" i="20"/>
  <c r="K298" i="20" s="1"/>
  <c r="L299" i="20"/>
  <c r="L298" i="20" s="1"/>
  <c r="K301" i="20"/>
  <c r="I302" i="20"/>
  <c r="I301" i="20" s="1"/>
  <c r="J302" i="20"/>
  <c r="J301" i="20" s="1"/>
  <c r="K302" i="20"/>
  <c r="L302" i="20"/>
  <c r="L301" i="20" s="1"/>
  <c r="I307" i="20"/>
  <c r="I308" i="20"/>
  <c r="J308" i="20"/>
  <c r="J307" i="20" s="1"/>
  <c r="K308" i="20"/>
  <c r="K307" i="20" s="1"/>
  <c r="L308" i="20"/>
  <c r="L307" i="20" s="1"/>
  <c r="I310" i="20"/>
  <c r="J310" i="20"/>
  <c r="K310" i="20"/>
  <c r="L310" i="20"/>
  <c r="I313" i="20"/>
  <c r="J313" i="20"/>
  <c r="K313" i="20"/>
  <c r="L313" i="20"/>
  <c r="J316" i="20"/>
  <c r="K316" i="20"/>
  <c r="I317" i="20"/>
  <c r="I316" i="20" s="1"/>
  <c r="J317" i="20"/>
  <c r="K317" i="20"/>
  <c r="L317" i="20"/>
  <c r="L316" i="20" s="1"/>
  <c r="I320" i="20"/>
  <c r="I321" i="20"/>
  <c r="J321" i="20"/>
  <c r="J320" i="20" s="1"/>
  <c r="K321" i="20"/>
  <c r="K320" i="20" s="1"/>
  <c r="L321" i="20"/>
  <c r="L320" i="20" s="1"/>
  <c r="I324" i="20"/>
  <c r="K324" i="20"/>
  <c r="I325" i="20"/>
  <c r="J325" i="20"/>
  <c r="J324" i="20" s="1"/>
  <c r="K325" i="20"/>
  <c r="L325" i="20"/>
  <c r="L324" i="20" s="1"/>
  <c r="J328" i="20"/>
  <c r="K328" i="20"/>
  <c r="I329" i="20"/>
  <c r="I328" i="20" s="1"/>
  <c r="J329" i="20"/>
  <c r="K329" i="20"/>
  <c r="L329" i="20"/>
  <c r="L328" i="20" s="1"/>
  <c r="I331" i="20"/>
  <c r="I332" i="20"/>
  <c r="J332" i="20"/>
  <c r="J331" i="20" s="1"/>
  <c r="K332" i="20"/>
  <c r="K331" i="20" s="1"/>
  <c r="L332" i="20"/>
  <c r="L331" i="20" s="1"/>
  <c r="I334" i="20"/>
  <c r="K334" i="20"/>
  <c r="I335" i="20"/>
  <c r="J335" i="20"/>
  <c r="J334" i="20" s="1"/>
  <c r="K335" i="20"/>
  <c r="L335" i="20"/>
  <c r="L334" i="20" s="1"/>
  <c r="I339" i="20"/>
  <c r="I338" i="20" s="1"/>
  <c r="K339" i="20"/>
  <c r="I340" i="20"/>
  <c r="J340" i="20"/>
  <c r="J339" i="20" s="1"/>
  <c r="K340" i="20"/>
  <c r="L340" i="20"/>
  <c r="L339" i="20" s="1"/>
  <c r="M340" i="20"/>
  <c r="N340" i="20"/>
  <c r="O340" i="20"/>
  <c r="P340" i="20"/>
  <c r="I342" i="20"/>
  <c r="J342" i="20"/>
  <c r="K342" i="20"/>
  <c r="L342" i="20"/>
  <c r="I345" i="20"/>
  <c r="J345" i="20"/>
  <c r="K345" i="20"/>
  <c r="L345" i="20"/>
  <c r="J348" i="20"/>
  <c r="K348" i="20"/>
  <c r="I349" i="20"/>
  <c r="I348" i="20" s="1"/>
  <c r="J349" i="20"/>
  <c r="K349" i="20"/>
  <c r="L349" i="20"/>
  <c r="L348" i="20" s="1"/>
  <c r="I352" i="20"/>
  <c r="I353" i="20"/>
  <c r="J353" i="20"/>
  <c r="J352" i="20" s="1"/>
  <c r="K353" i="20"/>
  <c r="K352" i="20" s="1"/>
  <c r="L353" i="20"/>
  <c r="L352" i="20" s="1"/>
  <c r="I356" i="20"/>
  <c r="K356" i="20"/>
  <c r="I357" i="20"/>
  <c r="J357" i="20"/>
  <c r="J356" i="20" s="1"/>
  <c r="K357" i="20"/>
  <c r="L357" i="20"/>
  <c r="L356" i="20" s="1"/>
  <c r="J360" i="20"/>
  <c r="K360" i="20"/>
  <c r="I361" i="20"/>
  <c r="I360" i="20" s="1"/>
  <c r="J361" i="20"/>
  <c r="K361" i="20"/>
  <c r="L361" i="20"/>
  <c r="L360" i="20" s="1"/>
  <c r="I363" i="20"/>
  <c r="I364" i="20"/>
  <c r="J364" i="20"/>
  <c r="J363" i="20" s="1"/>
  <c r="K364" i="20"/>
  <c r="K363" i="20" s="1"/>
  <c r="L364" i="20"/>
  <c r="L363" i="20" s="1"/>
  <c r="I366" i="20"/>
  <c r="K366" i="20"/>
  <c r="I367" i="20"/>
  <c r="J367" i="20"/>
  <c r="J366" i="20" s="1"/>
  <c r="K367" i="20"/>
  <c r="L367" i="20"/>
  <c r="L366" i="20" s="1"/>
  <c r="H17" i="19"/>
  <c r="H17" i="18"/>
  <c r="H19" i="18"/>
  <c r="H15" i="16"/>
  <c r="H14" i="15"/>
  <c r="H16" i="15"/>
  <c r="H19" i="15"/>
  <c r="H23" i="15"/>
  <c r="H25" i="15"/>
  <c r="I32" i="14"/>
  <c r="I31" i="14" s="1"/>
  <c r="I30" i="14" s="1"/>
  <c r="I91" i="14" s="1"/>
  <c r="J32" i="14"/>
  <c r="J31" i="14" s="1"/>
  <c r="K32" i="14"/>
  <c r="K31" i="14" s="1"/>
  <c r="I37" i="14"/>
  <c r="J37" i="14"/>
  <c r="K37" i="14"/>
  <c r="I39" i="14"/>
  <c r="J39" i="14"/>
  <c r="K39" i="14"/>
  <c r="I43" i="14"/>
  <c r="I42" i="14" s="1"/>
  <c r="J43" i="14"/>
  <c r="J42" i="14" s="1"/>
  <c r="K43" i="14"/>
  <c r="K42" i="14" s="1"/>
  <c r="I47" i="14"/>
  <c r="J47" i="14"/>
  <c r="K47" i="14"/>
  <c r="I48" i="14"/>
  <c r="J48" i="14"/>
  <c r="K48" i="14"/>
  <c r="I51" i="14"/>
  <c r="J51" i="14"/>
  <c r="K51" i="14"/>
  <c r="I54" i="14"/>
  <c r="J54" i="14"/>
  <c r="K54" i="14"/>
  <c r="I59" i="14"/>
  <c r="J59" i="14"/>
  <c r="K59" i="14"/>
  <c r="I67" i="14"/>
  <c r="J67" i="14"/>
  <c r="K67" i="14"/>
  <c r="I70" i="14"/>
  <c r="I66" i="14" s="1"/>
  <c r="J70" i="14"/>
  <c r="J66" i="14" s="1"/>
  <c r="K70" i="14"/>
  <c r="K66" i="14" s="1"/>
  <c r="I75" i="14"/>
  <c r="J75" i="14"/>
  <c r="K75" i="14"/>
  <c r="I76" i="14"/>
  <c r="J76" i="14"/>
  <c r="K76" i="14"/>
  <c r="I83" i="14"/>
  <c r="I82" i="14" s="1"/>
  <c r="J83" i="14"/>
  <c r="J82" i="14" s="1"/>
  <c r="K83" i="14"/>
  <c r="K82" i="14" s="1"/>
  <c r="D20" i="13"/>
  <c r="D44" i="13"/>
  <c r="C16" i="13"/>
  <c r="C17" i="13"/>
  <c r="C18" i="13"/>
  <c r="C19" i="13"/>
  <c r="G20" i="13"/>
  <c r="H20" i="13"/>
  <c r="D21" i="13"/>
  <c r="C21" i="13" s="1"/>
  <c r="D22" i="13"/>
  <c r="C22" i="13" s="1"/>
  <c r="C23" i="13"/>
  <c r="C24" i="13"/>
  <c r="C25" i="13"/>
  <c r="C26" i="13"/>
  <c r="C27" i="13"/>
  <c r="C28" i="13"/>
  <c r="C29" i="13"/>
  <c r="C30" i="13"/>
  <c r="C31" i="13"/>
  <c r="C33" i="13"/>
  <c r="C34" i="13"/>
  <c r="C35" i="13"/>
  <c r="C36" i="13"/>
  <c r="C37" i="13"/>
  <c r="C38" i="13"/>
  <c r="C39" i="13"/>
  <c r="F39" i="13"/>
  <c r="C40" i="13"/>
  <c r="C41" i="13"/>
  <c r="C42" i="13"/>
  <c r="C43" i="13"/>
  <c r="E44" i="13"/>
  <c r="F44" i="13"/>
  <c r="G44" i="13"/>
  <c r="H44" i="13"/>
  <c r="H20" i="12"/>
  <c r="H21" i="12"/>
  <c r="D25" i="12"/>
  <c r="E25" i="12"/>
  <c r="F25" i="12"/>
  <c r="I115" i="20" l="1"/>
  <c r="I187" i="20"/>
  <c r="K188" i="20"/>
  <c r="K187" i="20" s="1"/>
  <c r="K338" i="20"/>
  <c r="K241" i="20"/>
  <c r="K240" i="20" s="1"/>
  <c r="I170" i="20"/>
  <c r="L338" i="20"/>
  <c r="L306" i="20"/>
  <c r="L305" i="20" s="1"/>
  <c r="J241" i="20"/>
  <c r="J240" i="20" s="1"/>
  <c r="I218" i="20"/>
  <c r="I273" i="20"/>
  <c r="L241" i="20"/>
  <c r="L170" i="20"/>
  <c r="I35" i="20"/>
  <c r="J188" i="20"/>
  <c r="J187" i="20" s="1"/>
  <c r="J186" i="20" s="1"/>
  <c r="J170" i="20"/>
  <c r="J35" i="20" s="1"/>
  <c r="J370" i="20" s="1"/>
  <c r="K36" i="20"/>
  <c r="J218" i="20"/>
  <c r="J273" i="20"/>
  <c r="K306" i="20"/>
  <c r="J338" i="20"/>
  <c r="J306" i="20"/>
  <c r="J305" i="20" s="1"/>
  <c r="L175" i="20"/>
  <c r="L115" i="20"/>
  <c r="L106" i="20"/>
  <c r="L95" i="20"/>
  <c r="L273" i="20"/>
  <c r="I241" i="20"/>
  <c r="I240" i="20" s="1"/>
  <c r="L68" i="20"/>
  <c r="L67" i="20" s="1"/>
  <c r="L188" i="20"/>
  <c r="L187" i="20" s="1"/>
  <c r="L141" i="20"/>
  <c r="I306" i="20"/>
  <c r="I305" i="20" s="1"/>
  <c r="J175" i="20"/>
  <c r="K141" i="20"/>
  <c r="J115" i="20"/>
  <c r="J95" i="20"/>
  <c r="K68" i="20"/>
  <c r="K67" i="20" s="1"/>
  <c r="L36" i="20"/>
  <c r="L35" i="20" s="1"/>
  <c r="K30" i="14"/>
  <c r="K91" i="14" s="1"/>
  <c r="J30" i="14"/>
  <c r="J91" i="14" s="1"/>
  <c r="C44" i="13"/>
  <c r="C20" i="13"/>
  <c r="H25" i="12"/>
  <c r="I186" i="20" l="1"/>
  <c r="I370" i="20" s="1"/>
  <c r="L240" i="20"/>
  <c r="L186" i="20" s="1"/>
  <c r="L370" i="20" s="1"/>
  <c r="K305" i="20"/>
  <c r="K186" i="20" s="1"/>
  <c r="K35" i="20"/>
  <c r="K15" i="11"/>
  <c r="K16" i="11"/>
  <c r="K23" i="11" s="1"/>
  <c r="K17" i="11"/>
  <c r="E22" i="11"/>
  <c r="F22" i="11"/>
  <c r="G22" i="11"/>
  <c r="H22" i="11"/>
  <c r="I22" i="11"/>
  <c r="J22" i="11"/>
  <c r="K370" i="20" l="1"/>
  <c r="I39" i="10"/>
  <c r="I38" i="10" s="1"/>
  <c r="I37" i="10" s="1"/>
  <c r="J39" i="10"/>
  <c r="J38" i="10" s="1"/>
  <c r="J37" i="10" s="1"/>
  <c r="K39" i="10"/>
  <c r="K38" i="10" s="1"/>
  <c r="K37" i="10" s="1"/>
  <c r="L39" i="10"/>
  <c r="L38" i="10" s="1"/>
  <c r="L37" i="10" s="1"/>
  <c r="I41" i="10"/>
  <c r="J41" i="10"/>
  <c r="K41" i="10"/>
  <c r="L41" i="10"/>
  <c r="I45" i="10"/>
  <c r="I44" i="10" s="1"/>
  <c r="I43" i="10" s="1"/>
  <c r="J45" i="10"/>
  <c r="J44" i="10" s="1"/>
  <c r="J43" i="10" s="1"/>
  <c r="K45" i="10"/>
  <c r="K44" i="10" s="1"/>
  <c r="K43" i="10" s="1"/>
  <c r="L45" i="10"/>
  <c r="L44" i="10" s="1"/>
  <c r="L43" i="10" s="1"/>
  <c r="I49" i="10"/>
  <c r="I48" i="10" s="1"/>
  <c r="I47" i="10" s="1"/>
  <c r="J49" i="10"/>
  <c r="J48" i="10" s="1"/>
  <c r="J47" i="10" s="1"/>
  <c r="K49" i="10"/>
  <c r="K48" i="10" s="1"/>
  <c r="K47" i="10" s="1"/>
  <c r="L49" i="10"/>
  <c r="L48" i="10" s="1"/>
  <c r="L47" i="10" s="1"/>
  <c r="I50" i="10"/>
  <c r="J50" i="10"/>
  <c r="K50" i="10"/>
  <c r="L50" i="10"/>
  <c r="J69" i="10"/>
  <c r="I70" i="10"/>
  <c r="I69" i="10" s="1"/>
  <c r="I68" i="10" s="1"/>
  <c r="I67" i="10" s="1"/>
  <c r="J70" i="10"/>
  <c r="K70" i="10"/>
  <c r="K69" i="10" s="1"/>
  <c r="L70" i="10"/>
  <c r="L69" i="10" s="1"/>
  <c r="I74" i="10"/>
  <c r="J74" i="10"/>
  <c r="K74" i="10"/>
  <c r="L74" i="10"/>
  <c r="I75" i="10"/>
  <c r="J75" i="10"/>
  <c r="K75" i="10"/>
  <c r="L75" i="10"/>
  <c r="I80" i="10"/>
  <c r="I79" i="10" s="1"/>
  <c r="J80" i="10"/>
  <c r="J79" i="10" s="1"/>
  <c r="J68" i="10" s="1"/>
  <c r="J67" i="10" s="1"/>
  <c r="K80" i="10"/>
  <c r="K79" i="10" s="1"/>
  <c r="L80" i="10"/>
  <c r="L79" i="10" s="1"/>
  <c r="I86" i="10"/>
  <c r="I85" i="10" s="1"/>
  <c r="I84" i="10" s="1"/>
  <c r="J86" i="10"/>
  <c r="J85" i="10" s="1"/>
  <c r="J84" i="10" s="1"/>
  <c r="K86" i="10"/>
  <c r="K85" i="10" s="1"/>
  <c r="K84" i="10" s="1"/>
  <c r="L86" i="10"/>
  <c r="L85" i="10" s="1"/>
  <c r="L84" i="10" s="1"/>
  <c r="I90" i="10"/>
  <c r="I89" i="10" s="1"/>
  <c r="I88" i="10" s="1"/>
  <c r="J90" i="10"/>
  <c r="J89" i="10" s="1"/>
  <c r="J88" i="10" s="1"/>
  <c r="K90" i="10"/>
  <c r="K89" i="10" s="1"/>
  <c r="K88" i="10" s="1"/>
  <c r="L90" i="10"/>
  <c r="L89" i="10" s="1"/>
  <c r="L88" i="10" s="1"/>
  <c r="I91" i="10"/>
  <c r="J91" i="10"/>
  <c r="K91" i="10"/>
  <c r="L91" i="10"/>
  <c r="J96" i="10"/>
  <c r="J97" i="10"/>
  <c r="I98" i="10"/>
  <c r="I97" i="10" s="1"/>
  <c r="I96" i="10" s="1"/>
  <c r="J98" i="10"/>
  <c r="K98" i="10"/>
  <c r="K97" i="10" s="1"/>
  <c r="K96" i="10" s="1"/>
  <c r="L98" i="10"/>
  <c r="L97" i="10" s="1"/>
  <c r="L96" i="10" s="1"/>
  <c r="J101" i="10"/>
  <c r="J102" i="10"/>
  <c r="I103" i="10"/>
  <c r="I102" i="10" s="1"/>
  <c r="I101" i="10" s="1"/>
  <c r="J103" i="10"/>
  <c r="K103" i="10"/>
  <c r="K102" i="10" s="1"/>
  <c r="K101" i="10" s="1"/>
  <c r="L103" i="10"/>
  <c r="L102" i="10" s="1"/>
  <c r="L101" i="10" s="1"/>
  <c r="J107" i="10"/>
  <c r="I108" i="10"/>
  <c r="I107" i="10" s="1"/>
  <c r="J108" i="10"/>
  <c r="K108" i="10"/>
  <c r="K107" i="10" s="1"/>
  <c r="K106" i="10" s="1"/>
  <c r="L108" i="10"/>
  <c r="L107" i="10" s="1"/>
  <c r="L106" i="10" s="1"/>
  <c r="J111" i="10"/>
  <c r="J106" i="10" s="1"/>
  <c r="K111" i="10"/>
  <c r="L111" i="10"/>
  <c r="I112" i="10"/>
  <c r="I111" i="10" s="1"/>
  <c r="J112" i="10"/>
  <c r="K112" i="10"/>
  <c r="L112" i="10"/>
  <c r="I118" i="10"/>
  <c r="I117" i="10" s="1"/>
  <c r="I116" i="10" s="1"/>
  <c r="J118" i="10"/>
  <c r="J117" i="10" s="1"/>
  <c r="J116" i="10" s="1"/>
  <c r="K118" i="10"/>
  <c r="K117" i="10" s="1"/>
  <c r="K116" i="10" s="1"/>
  <c r="L118" i="10"/>
  <c r="L117" i="10" s="1"/>
  <c r="L116" i="10" s="1"/>
  <c r="I123" i="10"/>
  <c r="I122" i="10" s="1"/>
  <c r="I121" i="10" s="1"/>
  <c r="J123" i="10"/>
  <c r="J122" i="10" s="1"/>
  <c r="J121" i="10" s="1"/>
  <c r="K123" i="10"/>
  <c r="K122" i="10" s="1"/>
  <c r="K121" i="10" s="1"/>
  <c r="L123" i="10"/>
  <c r="L122" i="10" s="1"/>
  <c r="L121" i="10" s="1"/>
  <c r="I127" i="10"/>
  <c r="I126" i="10" s="1"/>
  <c r="I125" i="10" s="1"/>
  <c r="J127" i="10"/>
  <c r="J126" i="10" s="1"/>
  <c r="J125" i="10" s="1"/>
  <c r="K127" i="10"/>
  <c r="K126" i="10" s="1"/>
  <c r="K125" i="10" s="1"/>
  <c r="L127" i="10"/>
  <c r="L126" i="10" s="1"/>
  <c r="L125" i="10" s="1"/>
  <c r="I131" i="10"/>
  <c r="I130" i="10" s="1"/>
  <c r="I129" i="10" s="1"/>
  <c r="J131" i="10"/>
  <c r="J130" i="10" s="1"/>
  <c r="J129" i="10" s="1"/>
  <c r="K131" i="10"/>
  <c r="K130" i="10" s="1"/>
  <c r="K129" i="10" s="1"/>
  <c r="L131" i="10"/>
  <c r="L130" i="10" s="1"/>
  <c r="L129" i="10" s="1"/>
  <c r="I135" i="10"/>
  <c r="I134" i="10" s="1"/>
  <c r="I133" i="10" s="1"/>
  <c r="J135" i="10"/>
  <c r="J134" i="10" s="1"/>
  <c r="J133" i="10" s="1"/>
  <c r="K135" i="10"/>
  <c r="K134" i="10" s="1"/>
  <c r="K133" i="10" s="1"/>
  <c r="L135" i="10"/>
  <c r="L134" i="10" s="1"/>
  <c r="L133" i="10" s="1"/>
  <c r="I139" i="10"/>
  <c r="I138" i="10" s="1"/>
  <c r="I137" i="10" s="1"/>
  <c r="J139" i="10"/>
  <c r="J138" i="10" s="1"/>
  <c r="J137" i="10" s="1"/>
  <c r="K139" i="10"/>
  <c r="K138" i="10" s="1"/>
  <c r="K137" i="10" s="1"/>
  <c r="L139" i="10"/>
  <c r="L138" i="10" s="1"/>
  <c r="L137" i="10" s="1"/>
  <c r="I144" i="10"/>
  <c r="I143" i="10" s="1"/>
  <c r="I142" i="10" s="1"/>
  <c r="J144" i="10"/>
  <c r="J143" i="10" s="1"/>
  <c r="J142" i="10" s="1"/>
  <c r="K144" i="10"/>
  <c r="K143" i="10" s="1"/>
  <c r="K142" i="10" s="1"/>
  <c r="L144" i="10"/>
  <c r="L143" i="10" s="1"/>
  <c r="L142" i="10" s="1"/>
  <c r="I149" i="10"/>
  <c r="I148" i="10" s="1"/>
  <c r="I147" i="10" s="1"/>
  <c r="J149" i="10"/>
  <c r="J148" i="10" s="1"/>
  <c r="J147" i="10" s="1"/>
  <c r="K149" i="10"/>
  <c r="K148" i="10" s="1"/>
  <c r="K147" i="10" s="1"/>
  <c r="L149" i="10"/>
  <c r="L148" i="10" s="1"/>
  <c r="L147" i="10" s="1"/>
  <c r="I153" i="10"/>
  <c r="I152" i="10" s="1"/>
  <c r="J153" i="10"/>
  <c r="J152" i="10" s="1"/>
  <c r="K153" i="10"/>
  <c r="K152" i="10" s="1"/>
  <c r="L153" i="10"/>
  <c r="L152" i="10" s="1"/>
  <c r="I157" i="10"/>
  <c r="I156" i="10" s="1"/>
  <c r="I155" i="10" s="1"/>
  <c r="J157" i="10"/>
  <c r="J156" i="10" s="1"/>
  <c r="J155" i="10" s="1"/>
  <c r="K157" i="10"/>
  <c r="K156" i="10" s="1"/>
  <c r="K155" i="10" s="1"/>
  <c r="L157" i="10"/>
  <c r="L156" i="10" s="1"/>
  <c r="L155" i="10" s="1"/>
  <c r="I163" i="10"/>
  <c r="I162" i="10" s="1"/>
  <c r="J163" i="10"/>
  <c r="J162" i="10" s="1"/>
  <c r="K163" i="10"/>
  <c r="K162" i="10" s="1"/>
  <c r="L163" i="10"/>
  <c r="L162" i="10" s="1"/>
  <c r="L161" i="10" s="1"/>
  <c r="L160" i="10" s="1"/>
  <c r="I168" i="10"/>
  <c r="I167" i="10" s="1"/>
  <c r="J168" i="10"/>
  <c r="J167" i="10" s="1"/>
  <c r="K168" i="10"/>
  <c r="K167" i="10" s="1"/>
  <c r="L168" i="10"/>
  <c r="L167" i="10" s="1"/>
  <c r="I173" i="10"/>
  <c r="I172" i="10" s="1"/>
  <c r="I171" i="10" s="1"/>
  <c r="J173" i="10"/>
  <c r="J172" i="10" s="1"/>
  <c r="J171" i="10" s="1"/>
  <c r="K173" i="10"/>
  <c r="K172" i="10" s="1"/>
  <c r="K171" i="10" s="1"/>
  <c r="L173" i="10"/>
  <c r="L172" i="10" s="1"/>
  <c r="L171" i="10" s="1"/>
  <c r="I177" i="10"/>
  <c r="I176" i="10" s="1"/>
  <c r="J177" i="10"/>
  <c r="J176" i="10" s="1"/>
  <c r="K177" i="10"/>
  <c r="K176" i="10" s="1"/>
  <c r="L177" i="10"/>
  <c r="L176" i="10" s="1"/>
  <c r="L175" i="10" s="1"/>
  <c r="I182" i="10"/>
  <c r="I181" i="10" s="1"/>
  <c r="J182" i="10"/>
  <c r="J181" i="10" s="1"/>
  <c r="K182" i="10"/>
  <c r="K181" i="10" s="1"/>
  <c r="L182" i="10"/>
  <c r="L181" i="10" s="1"/>
  <c r="J189" i="10"/>
  <c r="K189" i="10"/>
  <c r="L189" i="10"/>
  <c r="I190" i="10"/>
  <c r="I189" i="10" s="1"/>
  <c r="J190" i="10"/>
  <c r="K190" i="10"/>
  <c r="L190" i="10"/>
  <c r="I192" i="10"/>
  <c r="I193" i="10"/>
  <c r="J193" i="10"/>
  <c r="J192" i="10" s="1"/>
  <c r="K193" i="10"/>
  <c r="K192" i="10" s="1"/>
  <c r="L193" i="10"/>
  <c r="L192" i="10" s="1"/>
  <c r="J197" i="10"/>
  <c r="I198" i="10"/>
  <c r="I197" i="10" s="1"/>
  <c r="J198" i="10"/>
  <c r="K198" i="10"/>
  <c r="K197" i="10" s="1"/>
  <c r="L198" i="10"/>
  <c r="L197" i="10" s="1"/>
  <c r="J203" i="10"/>
  <c r="K203" i="10"/>
  <c r="L203" i="10"/>
  <c r="I204" i="10"/>
  <c r="I203" i="10" s="1"/>
  <c r="J204" i="10"/>
  <c r="K204" i="10"/>
  <c r="L204" i="10"/>
  <c r="I209" i="10"/>
  <c r="I208" i="10" s="1"/>
  <c r="J209" i="10"/>
  <c r="J208" i="10" s="1"/>
  <c r="K209" i="10"/>
  <c r="K208" i="10" s="1"/>
  <c r="L209" i="10"/>
  <c r="L208" i="10" s="1"/>
  <c r="I213" i="10"/>
  <c r="I212" i="10" s="1"/>
  <c r="I211" i="10" s="1"/>
  <c r="J213" i="10"/>
  <c r="J212" i="10" s="1"/>
  <c r="J211" i="10" s="1"/>
  <c r="K213" i="10"/>
  <c r="K212" i="10" s="1"/>
  <c r="K211" i="10" s="1"/>
  <c r="L213" i="10"/>
  <c r="L212" i="10" s="1"/>
  <c r="L211" i="10" s="1"/>
  <c r="I220" i="10"/>
  <c r="I219" i="10" s="1"/>
  <c r="I218" i="10" s="1"/>
  <c r="J220" i="10"/>
  <c r="J219" i="10" s="1"/>
  <c r="J218" i="10" s="1"/>
  <c r="K220" i="10"/>
  <c r="K219" i="10" s="1"/>
  <c r="K218" i="10" s="1"/>
  <c r="L220" i="10"/>
  <c r="L219" i="10" s="1"/>
  <c r="L218" i="10" s="1"/>
  <c r="I223" i="10"/>
  <c r="I222" i="10" s="1"/>
  <c r="J223" i="10"/>
  <c r="J222" i="10" s="1"/>
  <c r="K223" i="10"/>
  <c r="K222" i="10" s="1"/>
  <c r="L223" i="10"/>
  <c r="L222" i="10" s="1"/>
  <c r="M223" i="10"/>
  <c r="N223" i="10"/>
  <c r="O223" i="10"/>
  <c r="P223" i="10"/>
  <c r="I232" i="10"/>
  <c r="I231" i="10" s="1"/>
  <c r="I230" i="10" s="1"/>
  <c r="J232" i="10"/>
  <c r="J231" i="10" s="1"/>
  <c r="J230" i="10" s="1"/>
  <c r="K232" i="10"/>
  <c r="K231" i="10" s="1"/>
  <c r="K230" i="10" s="1"/>
  <c r="L232" i="10"/>
  <c r="L231" i="10" s="1"/>
  <c r="L230" i="10" s="1"/>
  <c r="I236" i="10"/>
  <c r="I235" i="10" s="1"/>
  <c r="I234" i="10" s="1"/>
  <c r="J236" i="10"/>
  <c r="J235" i="10" s="1"/>
  <c r="J234" i="10" s="1"/>
  <c r="K236" i="10"/>
  <c r="K235" i="10" s="1"/>
  <c r="K234" i="10" s="1"/>
  <c r="L236" i="10"/>
  <c r="L235" i="10" s="1"/>
  <c r="L234" i="10" s="1"/>
  <c r="I242" i="10"/>
  <c r="J242" i="10"/>
  <c r="K242" i="10"/>
  <c r="L242" i="10"/>
  <c r="I243" i="10"/>
  <c r="J243" i="10"/>
  <c r="K243" i="10"/>
  <c r="L243" i="10"/>
  <c r="I245" i="10"/>
  <c r="J245" i="10"/>
  <c r="K245" i="10"/>
  <c r="L245" i="10"/>
  <c r="I248" i="10"/>
  <c r="J248" i="10"/>
  <c r="K248" i="10"/>
  <c r="L248" i="10"/>
  <c r="J251" i="10"/>
  <c r="I252" i="10"/>
  <c r="I251" i="10" s="1"/>
  <c r="J252" i="10"/>
  <c r="K252" i="10"/>
  <c r="K251" i="10" s="1"/>
  <c r="L252" i="10"/>
  <c r="L251" i="10" s="1"/>
  <c r="I255" i="10"/>
  <c r="J255" i="10"/>
  <c r="K255" i="10"/>
  <c r="L255" i="10"/>
  <c r="I256" i="10"/>
  <c r="J256" i="10"/>
  <c r="K256" i="10"/>
  <c r="L256" i="10"/>
  <c r="I260" i="10"/>
  <c r="I259" i="10" s="1"/>
  <c r="J260" i="10"/>
  <c r="J259" i="10" s="1"/>
  <c r="K260" i="10"/>
  <c r="K259" i="10" s="1"/>
  <c r="L260" i="10"/>
  <c r="L259" i="10" s="1"/>
  <c r="J263" i="10"/>
  <c r="I264" i="10"/>
  <c r="I263" i="10" s="1"/>
  <c r="J264" i="10"/>
  <c r="K264" i="10"/>
  <c r="K263" i="10" s="1"/>
  <c r="L264" i="10"/>
  <c r="L263" i="10" s="1"/>
  <c r="J266" i="10"/>
  <c r="K266" i="10"/>
  <c r="L266" i="10"/>
  <c r="I267" i="10"/>
  <c r="I266" i="10" s="1"/>
  <c r="J267" i="10"/>
  <c r="K267" i="10"/>
  <c r="L267" i="10"/>
  <c r="I270" i="10"/>
  <c r="I269" i="10" s="1"/>
  <c r="J270" i="10"/>
  <c r="J269" i="10" s="1"/>
  <c r="K270" i="10"/>
  <c r="K269" i="10" s="1"/>
  <c r="L270" i="10"/>
  <c r="L269" i="10" s="1"/>
  <c r="I275" i="10"/>
  <c r="I274" i="10" s="1"/>
  <c r="J275" i="10"/>
  <c r="J274" i="10" s="1"/>
  <c r="K275" i="10"/>
  <c r="K274" i="10" s="1"/>
  <c r="K273" i="10" s="1"/>
  <c r="L275" i="10"/>
  <c r="L274" i="10" s="1"/>
  <c r="L273" i="10" s="1"/>
  <c r="I277" i="10"/>
  <c r="J277" i="10"/>
  <c r="K277" i="10"/>
  <c r="L277" i="10"/>
  <c r="I280" i="10"/>
  <c r="J280" i="10"/>
  <c r="K280" i="10"/>
  <c r="L280" i="10"/>
  <c r="J283" i="10"/>
  <c r="K283" i="10"/>
  <c r="I284" i="10"/>
  <c r="I283" i="10" s="1"/>
  <c r="J284" i="10"/>
  <c r="K284" i="10"/>
  <c r="L284" i="10"/>
  <c r="L283" i="10" s="1"/>
  <c r="I288" i="10"/>
  <c r="I287" i="10" s="1"/>
  <c r="J288" i="10"/>
  <c r="J287" i="10" s="1"/>
  <c r="K288" i="10"/>
  <c r="K287" i="10" s="1"/>
  <c r="L288" i="10"/>
  <c r="L287" i="10" s="1"/>
  <c r="I292" i="10"/>
  <c r="I291" i="10" s="1"/>
  <c r="J292" i="10"/>
  <c r="J291" i="10" s="1"/>
  <c r="K292" i="10"/>
  <c r="K291" i="10" s="1"/>
  <c r="L292" i="10"/>
  <c r="L291" i="10" s="1"/>
  <c r="J295" i="10"/>
  <c r="K295" i="10"/>
  <c r="I296" i="10"/>
  <c r="I295" i="10" s="1"/>
  <c r="J296" i="10"/>
  <c r="K296" i="10"/>
  <c r="L296" i="10"/>
  <c r="L295" i="10" s="1"/>
  <c r="I299" i="10"/>
  <c r="I298" i="10" s="1"/>
  <c r="J299" i="10"/>
  <c r="J298" i="10" s="1"/>
  <c r="K299" i="10"/>
  <c r="K298" i="10" s="1"/>
  <c r="L299" i="10"/>
  <c r="L298" i="10" s="1"/>
  <c r="I301" i="10"/>
  <c r="J301" i="10"/>
  <c r="K301" i="10"/>
  <c r="I302" i="10"/>
  <c r="J302" i="10"/>
  <c r="K302" i="10"/>
  <c r="L302" i="10"/>
  <c r="L301" i="10" s="1"/>
  <c r="I308" i="10"/>
  <c r="I307" i="10" s="1"/>
  <c r="J308" i="10"/>
  <c r="J307" i="10" s="1"/>
  <c r="K308" i="10"/>
  <c r="K307" i="10" s="1"/>
  <c r="L308" i="10"/>
  <c r="L307" i="10" s="1"/>
  <c r="I310" i="10"/>
  <c r="J310" i="10"/>
  <c r="K310" i="10"/>
  <c r="L310" i="10"/>
  <c r="I313" i="10"/>
  <c r="J313" i="10"/>
  <c r="K313" i="10"/>
  <c r="L313" i="10"/>
  <c r="J316" i="10"/>
  <c r="K316" i="10"/>
  <c r="I317" i="10"/>
  <c r="I316" i="10" s="1"/>
  <c r="J317" i="10"/>
  <c r="K317" i="10"/>
  <c r="L317" i="10"/>
  <c r="L316" i="10" s="1"/>
  <c r="I321" i="10"/>
  <c r="I320" i="10" s="1"/>
  <c r="J321" i="10"/>
  <c r="J320" i="10" s="1"/>
  <c r="K321" i="10"/>
  <c r="K320" i="10" s="1"/>
  <c r="L321" i="10"/>
  <c r="L320" i="10" s="1"/>
  <c r="J324" i="10"/>
  <c r="K324" i="10"/>
  <c r="I325" i="10"/>
  <c r="I324" i="10" s="1"/>
  <c r="J325" i="10"/>
  <c r="K325" i="10"/>
  <c r="L325" i="10"/>
  <c r="L324" i="10" s="1"/>
  <c r="J328" i="10"/>
  <c r="K328" i="10"/>
  <c r="I329" i="10"/>
  <c r="I328" i="10" s="1"/>
  <c r="J329" i="10"/>
  <c r="K329" i="10"/>
  <c r="L329" i="10"/>
  <c r="L328" i="10" s="1"/>
  <c r="L331" i="10"/>
  <c r="I332" i="10"/>
  <c r="I331" i="10" s="1"/>
  <c r="J332" i="10"/>
  <c r="J331" i="10" s="1"/>
  <c r="K332" i="10"/>
  <c r="K331" i="10" s="1"/>
  <c r="L332" i="10"/>
  <c r="I334" i="10"/>
  <c r="J334" i="10"/>
  <c r="K334" i="10"/>
  <c r="I335" i="10"/>
  <c r="J335" i="10"/>
  <c r="K335" i="10"/>
  <c r="L335" i="10"/>
  <c r="L334" i="10" s="1"/>
  <c r="I340" i="10"/>
  <c r="I339" i="10" s="1"/>
  <c r="J340" i="10"/>
  <c r="J339" i="10" s="1"/>
  <c r="K340" i="10"/>
  <c r="K339" i="10" s="1"/>
  <c r="L340" i="10"/>
  <c r="L339" i="10" s="1"/>
  <c r="M340" i="10"/>
  <c r="N340" i="10"/>
  <c r="O340" i="10"/>
  <c r="P340" i="10"/>
  <c r="I342" i="10"/>
  <c r="J342" i="10"/>
  <c r="K342" i="10"/>
  <c r="L342" i="10"/>
  <c r="I345" i="10"/>
  <c r="J345" i="10"/>
  <c r="K345" i="10"/>
  <c r="L345" i="10"/>
  <c r="J348" i="10"/>
  <c r="K348" i="10"/>
  <c r="I349" i="10"/>
  <c r="I348" i="10" s="1"/>
  <c r="J349" i="10"/>
  <c r="K349" i="10"/>
  <c r="L349" i="10"/>
  <c r="L348" i="10" s="1"/>
  <c r="I353" i="10"/>
  <c r="I352" i="10" s="1"/>
  <c r="J353" i="10"/>
  <c r="J352" i="10" s="1"/>
  <c r="K353" i="10"/>
  <c r="K352" i="10" s="1"/>
  <c r="L353" i="10"/>
  <c r="L352" i="10" s="1"/>
  <c r="I357" i="10"/>
  <c r="I356" i="10" s="1"/>
  <c r="J357" i="10"/>
  <c r="J356" i="10" s="1"/>
  <c r="K357" i="10"/>
  <c r="K356" i="10" s="1"/>
  <c r="L357" i="10"/>
  <c r="L356" i="10" s="1"/>
  <c r="J360" i="10"/>
  <c r="K360" i="10"/>
  <c r="I361" i="10"/>
  <c r="I360" i="10" s="1"/>
  <c r="J361" i="10"/>
  <c r="K361" i="10"/>
  <c r="L361" i="10"/>
  <c r="L360" i="10" s="1"/>
  <c r="I364" i="10"/>
  <c r="I363" i="10" s="1"/>
  <c r="J364" i="10"/>
  <c r="J363" i="10" s="1"/>
  <c r="K364" i="10"/>
  <c r="K363" i="10" s="1"/>
  <c r="L364" i="10"/>
  <c r="L363" i="10" s="1"/>
  <c r="I367" i="10"/>
  <c r="I366" i="10" s="1"/>
  <c r="J367" i="10"/>
  <c r="J366" i="10" s="1"/>
  <c r="K367" i="10"/>
  <c r="K366" i="10" s="1"/>
  <c r="L367" i="10"/>
  <c r="L366" i="10" s="1"/>
  <c r="I39" i="9"/>
  <c r="I38" i="9" s="1"/>
  <c r="I37" i="9" s="1"/>
  <c r="J39" i="9"/>
  <c r="J38" i="9" s="1"/>
  <c r="J37" i="9" s="1"/>
  <c r="J36" i="9" s="1"/>
  <c r="K39" i="9"/>
  <c r="K38" i="9" s="1"/>
  <c r="K37" i="9" s="1"/>
  <c r="L39" i="9"/>
  <c r="L38" i="9" s="1"/>
  <c r="L37" i="9" s="1"/>
  <c r="I41" i="9"/>
  <c r="J41" i="9"/>
  <c r="K41" i="9"/>
  <c r="L41" i="9"/>
  <c r="I45" i="9"/>
  <c r="I44" i="9" s="1"/>
  <c r="I43" i="9" s="1"/>
  <c r="J45" i="9"/>
  <c r="J44" i="9" s="1"/>
  <c r="J43" i="9" s="1"/>
  <c r="K45" i="9"/>
  <c r="K44" i="9" s="1"/>
  <c r="K43" i="9" s="1"/>
  <c r="L45" i="9"/>
  <c r="L44" i="9" s="1"/>
  <c r="L43" i="9" s="1"/>
  <c r="I49" i="9"/>
  <c r="I48" i="9" s="1"/>
  <c r="I47" i="9" s="1"/>
  <c r="J49" i="9"/>
  <c r="J48" i="9" s="1"/>
  <c r="J47" i="9" s="1"/>
  <c r="K49" i="9"/>
  <c r="K48" i="9" s="1"/>
  <c r="K47" i="9" s="1"/>
  <c r="L49" i="9"/>
  <c r="L48" i="9" s="1"/>
  <c r="L47" i="9" s="1"/>
  <c r="I50" i="9"/>
  <c r="J50" i="9"/>
  <c r="K50" i="9"/>
  <c r="L50" i="9"/>
  <c r="I70" i="9"/>
  <c r="I69" i="9" s="1"/>
  <c r="J70" i="9"/>
  <c r="J69" i="9" s="1"/>
  <c r="K70" i="9"/>
  <c r="K69" i="9" s="1"/>
  <c r="K68" i="9" s="1"/>
  <c r="K67" i="9" s="1"/>
  <c r="L70" i="9"/>
  <c r="L69" i="9" s="1"/>
  <c r="I74" i="9"/>
  <c r="J74" i="9"/>
  <c r="K74" i="9"/>
  <c r="L74" i="9"/>
  <c r="I75" i="9"/>
  <c r="J75" i="9"/>
  <c r="K75" i="9"/>
  <c r="L75" i="9"/>
  <c r="I80" i="9"/>
  <c r="I79" i="9" s="1"/>
  <c r="J80" i="9"/>
  <c r="J79" i="9" s="1"/>
  <c r="K80" i="9"/>
  <c r="K79" i="9" s="1"/>
  <c r="L80" i="9"/>
  <c r="L79" i="9" s="1"/>
  <c r="I86" i="9"/>
  <c r="I85" i="9" s="1"/>
  <c r="I84" i="9" s="1"/>
  <c r="J86" i="9"/>
  <c r="J85" i="9" s="1"/>
  <c r="J84" i="9" s="1"/>
  <c r="K86" i="9"/>
  <c r="K85" i="9" s="1"/>
  <c r="K84" i="9" s="1"/>
  <c r="L86" i="9"/>
  <c r="L85" i="9" s="1"/>
  <c r="L84" i="9" s="1"/>
  <c r="I90" i="9"/>
  <c r="I89" i="9" s="1"/>
  <c r="I88" i="9" s="1"/>
  <c r="J90" i="9"/>
  <c r="J89" i="9" s="1"/>
  <c r="J88" i="9" s="1"/>
  <c r="K90" i="9"/>
  <c r="K89" i="9" s="1"/>
  <c r="K88" i="9" s="1"/>
  <c r="L90" i="9"/>
  <c r="L89" i="9" s="1"/>
  <c r="L88" i="9" s="1"/>
  <c r="I91" i="9"/>
  <c r="J91" i="9"/>
  <c r="K91" i="9"/>
  <c r="L91" i="9"/>
  <c r="I98" i="9"/>
  <c r="I97" i="9" s="1"/>
  <c r="I96" i="9" s="1"/>
  <c r="J98" i="9"/>
  <c r="J97" i="9" s="1"/>
  <c r="J96" i="9" s="1"/>
  <c r="J95" i="9" s="1"/>
  <c r="K98" i="9"/>
  <c r="K97" i="9" s="1"/>
  <c r="K96" i="9" s="1"/>
  <c r="L98" i="9"/>
  <c r="L97" i="9" s="1"/>
  <c r="L96" i="9" s="1"/>
  <c r="I103" i="9"/>
  <c r="I102" i="9" s="1"/>
  <c r="I101" i="9" s="1"/>
  <c r="J103" i="9"/>
  <c r="J102" i="9" s="1"/>
  <c r="J101" i="9" s="1"/>
  <c r="K103" i="9"/>
  <c r="K102" i="9" s="1"/>
  <c r="K101" i="9" s="1"/>
  <c r="L103" i="9"/>
  <c r="L102" i="9" s="1"/>
  <c r="L101" i="9" s="1"/>
  <c r="I108" i="9"/>
  <c r="I107" i="9" s="1"/>
  <c r="I106" i="9" s="1"/>
  <c r="J108" i="9"/>
  <c r="J107" i="9" s="1"/>
  <c r="J106" i="9" s="1"/>
  <c r="K108" i="9"/>
  <c r="K107" i="9" s="1"/>
  <c r="K106" i="9" s="1"/>
  <c r="L108" i="9"/>
  <c r="L107" i="9" s="1"/>
  <c r="L106" i="9" s="1"/>
  <c r="I111" i="9"/>
  <c r="J111" i="9"/>
  <c r="L111" i="9"/>
  <c r="I112" i="9"/>
  <c r="J112" i="9"/>
  <c r="K112" i="9"/>
  <c r="K111" i="9" s="1"/>
  <c r="L112" i="9"/>
  <c r="I118" i="9"/>
  <c r="I117" i="9" s="1"/>
  <c r="I116" i="9" s="1"/>
  <c r="J118" i="9"/>
  <c r="J117" i="9" s="1"/>
  <c r="J116" i="9" s="1"/>
  <c r="K118" i="9"/>
  <c r="K117" i="9" s="1"/>
  <c r="K116" i="9" s="1"/>
  <c r="L118" i="9"/>
  <c r="L117" i="9" s="1"/>
  <c r="L116" i="9" s="1"/>
  <c r="L115" i="9" s="1"/>
  <c r="I123" i="9"/>
  <c r="I122" i="9" s="1"/>
  <c r="I121" i="9" s="1"/>
  <c r="J123" i="9"/>
  <c r="J122" i="9" s="1"/>
  <c r="J121" i="9" s="1"/>
  <c r="K123" i="9"/>
  <c r="K122" i="9" s="1"/>
  <c r="K121" i="9" s="1"/>
  <c r="L123" i="9"/>
  <c r="L122" i="9" s="1"/>
  <c r="L121" i="9" s="1"/>
  <c r="I127" i="9"/>
  <c r="I126" i="9" s="1"/>
  <c r="I125" i="9" s="1"/>
  <c r="J127" i="9"/>
  <c r="J126" i="9" s="1"/>
  <c r="J125" i="9" s="1"/>
  <c r="K127" i="9"/>
  <c r="K126" i="9" s="1"/>
  <c r="K125" i="9" s="1"/>
  <c r="L127" i="9"/>
  <c r="L126" i="9" s="1"/>
  <c r="L125" i="9" s="1"/>
  <c r="I131" i="9"/>
  <c r="I130" i="9" s="1"/>
  <c r="I129" i="9" s="1"/>
  <c r="J131" i="9"/>
  <c r="J130" i="9" s="1"/>
  <c r="J129" i="9" s="1"/>
  <c r="K131" i="9"/>
  <c r="K130" i="9" s="1"/>
  <c r="K129" i="9" s="1"/>
  <c r="L131" i="9"/>
  <c r="L130" i="9" s="1"/>
  <c r="L129" i="9" s="1"/>
  <c r="I135" i="9"/>
  <c r="I134" i="9" s="1"/>
  <c r="I133" i="9" s="1"/>
  <c r="J135" i="9"/>
  <c r="J134" i="9" s="1"/>
  <c r="J133" i="9" s="1"/>
  <c r="K135" i="9"/>
  <c r="K134" i="9" s="1"/>
  <c r="K133" i="9" s="1"/>
  <c r="L135" i="9"/>
  <c r="L134" i="9" s="1"/>
  <c r="L133" i="9" s="1"/>
  <c r="I139" i="9"/>
  <c r="I138" i="9" s="1"/>
  <c r="I137" i="9" s="1"/>
  <c r="J139" i="9"/>
  <c r="J138" i="9" s="1"/>
  <c r="J137" i="9" s="1"/>
  <c r="K139" i="9"/>
  <c r="K138" i="9" s="1"/>
  <c r="K137" i="9" s="1"/>
  <c r="L139" i="9"/>
  <c r="L138" i="9" s="1"/>
  <c r="L137" i="9" s="1"/>
  <c r="I144" i="9"/>
  <c r="I143" i="9" s="1"/>
  <c r="I142" i="9" s="1"/>
  <c r="J144" i="9"/>
  <c r="J143" i="9" s="1"/>
  <c r="J142" i="9" s="1"/>
  <c r="K144" i="9"/>
  <c r="K143" i="9" s="1"/>
  <c r="K142" i="9" s="1"/>
  <c r="L144" i="9"/>
  <c r="L143" i="9" s="1"/>
  <c r="L142" i="9" s="1"/>
  <c r="I149" i="9"/>
  <c r="I148" i="9" s="1"/>
  <c r="I147" i="9" s="1"/>
  <c r="J149" i="9"/>
  <c r="J148" i="9" s="1"/>
  <c r="J147" i="9" s="1"/>
  <c r="K149" i="9"/>
  <c r="K148" i="9" s="1"/>
  <c r="K147" i="9" s="1"/>
  <c r="L149" i="9"/>
  <c r="L148" i="9" s="1"/>
  <c r="L147" i="9" s="1"/>
  <c r="I153" i="9"/>
  <c r="I152" i="9" s="1"/>
  <c r="J153" i="9"/>
  <c r="J152" i="9" s="1"/>
  <c r="K153" i="9"/>
  <c r="K152" i="9" s="1"/>
  <c r="L153" i="9"/>
  <c r="L152" i="9" s="1"/>
  <c r="I157" i="9"/>
  <c r="I156" i="9" s="1"/>
  <c r="I155" i="9" s="1"/>
  <c r="J157" i="9"/>
  <c r="J156" i="9" s="1"/>
  <c r="J155" i="9" s="1"/>
  <c r="K157" i="9"/>
  <c r="K156" i="9" s="1"/>
  <c r="K155" i="9" s="1"/>
  <c r="L157" i="9"/>
  <c r="L156" i="9" s="1"/>
  <c r="L155" i="9" s="1"/>
  <c r="I163" i="9"/>
  <c r="I162" i="9" s="1"/>
  <c r="I161" i="9" s="1"/>
  <c r="I160" i="9" s="1"/>
  <c r="J163" i="9"/>
  <c r="J162" i="9" s="1"/>
  <c r="K163" i="9"/>
  <c r="K162" i="9" s="1"/>
  <c r="K161" i="9" s="1"/>
  <c r="K160" i="9" s="1"/>
  <c r="L163" i="9"/>
  <c r="L162" i="9" s="1"/>
  <c r="I168" i="9"/>
  <c r="I167" i="9" s="1"/>
  <c r="J168" i="9"/>
  <c r="J167" i="9" s="1"/>
  <c r="K168" i="9"/>
  <c r="K167" i="9" s="1"/>
  <c r="L168" i="9"/>
  <c r="L167" i="9" s="1"/>
  <c r="I173" i="9"/>
  <c r="I172" i="9" s="1"/>
  <c r="I171" i="9" s="1"/>
  <c r="J173" i="9"/>
  <c r="J172" i="9" s="1"/>
  <c r="J171" i="9" s="1"/>
  <c r="K173" i="9"/>
  <c r="K172" i="9" s="1"/>
  <c r="K171" i="9" s="1"/>
  <c r="L173" i="9"/>
  <c r="L172" i="9" s="1"/>
  <c r="L171" i="9" s="1"/>
  <c r="I177" i="9"/>
  <c r="I176" i="9" s="1"/>
  <c r="I175" i="9" s="1"/>
  <c r="J177" i="9"/>
  <c r="J176" i="9" s="1"/>
  <c r="K177" i="9"/>
  <c r="K176" i="9" s="1"/>
  <c r="K175" i="9" s="1"/>
  <c r="L177" i="9"/>
  <c r="L176" i="9" s="1"/>
  <c r="I182" i="9"/>
  <c r="I181" i="9" s="1"/>
  <c r="J182" i="9"/>
  <c r="J181" i="9" s="1"/>
  <c r="K182" i="9"/>
  <c r="K181" i="9" s="1"/>
  <c r="L182" i="9"/>
  <c r="L181" i="9" s="1"/>
  <c r="I189" i="9"/>
  <c r="L189" i="9"/>
  <c r="I190" i="9"/>
  <c r="J190" i="9"/>
  <c r="J189" i="9" s="1"/>
  <c r="J188" i="9" s="1"/>
  <c r="J187" i="9" s="1"/>
  <c r="K190" i="9"/>
  <c r="K189" i="9" s="1"/>
  <c r="K188" i="9" s="1"/>
  <c r="L190" i="9"/>
  <c r="I193" i="9"/>
  <c r="I192" i="9" s="1"/>
  <c r="J193" i="9"/>
  <c r="J192" i="9" s="1"/>
  <c r="K193" i="9"/>
  <c r="K192" i="9" s="1"/>
  <c r="L193" i="9"/>
  <c r="L192" i="9" s="1"/>
  <c r="I198" i="9"/>
  <c r="I197" i="9" s="1"/>
  <c r="J198" i="9"/>
  <c r="J197" i="9" s="1"/>
  <c r="K198" i="9"/>
  <c r="K197" i="9" s="1"/>
  <c r="L198" i="9"/>
  <c r="L197" i="9" s="1"/>
  <c r="I203" i="9"/>
  <c r="K203" i="9"/>
  <c r="L203" i="9"/>
  <c r="I204" i="9"/>
  <c r="J204" i="9"/>
  <c r="J203" i="9" s="1"/>
  <c r="K204" i="9"/>
  <c r="L204" i="9"/>
  <c r="J208" i="9"/>
  <c r="I209" i="9"/>
  <c r="I208" i="9" s="1"/>
  <c r="J209" i="9"/>
  <c r="K209" i="9"/>
  <c r="K208" i="9" s="1"/>
  <c r="L209" i="9"/>
  <c r="L208" i="9" s="1"/>
  <c r="J212" i="9"/>
  <c r="J211" i="9" s="1"/>
  <c r="I213" i="9"/>
  <c r="I212" i="9" s="1"/>
  <c r="I211" i="9" s="1"/>
  <c r="J213" i="9"/>
  <c r="K213" i="9"/>
  <c r="K212" i="9" s="1"/>
  <c r="K211" i="9" s="1"/>
  <c r="L213" i="9"/>
  <c r="L212" i="9" s="1"/>
  <c r="L211" i="9" s="1"/>
  <c r="I220" i="9"/>
  <c r="I219" i="9" s="1"/>
  <c r="J220" i="9"/>
  <c r="J219" i="9" s="1"/>
  <c r="J218" i="9" s="1"/>
  <c r="K220" i="9"/>
  <c r="K219" i="9" s="1"/>
  <c r="L220" i="9"/>
  <c r="L219" i="9" s="1"/>
  <c r="I223" i="9"/>
  <c r="I222" i="9" s="1"/>
  <c r="J223" i="9"/>
  <c r="J222" i="9" s="1"/>
  <c r="K223" i="9"/>
  <c r="K222" i="9" s="1"/>
  <c r="L223" i="9"/>
  <c r="L222" i="9" s="1"/>
  <c r="M223" i="9"/>
  <c r="N223" i="9"/>
  <c r="O223" i="9"/>
  <c r="P223" i="9"/>
  <c r="I232" i="9"/>
  <c r="I231" i="9" s="1"/>
  <c r="I230" i="9" s="1"/>
  <c r="J232" i="9"/>
  <c r="J231" i="9" s="1"/>
  <c r="J230" i="9" s="1"/>
  <c r="K232" i="9"/>
  <c r="K231" i="9" s="1"/>
  <c r="K230" i="9" s="1"/>
  <c r="L232" i="9"/>
  <c r="L231" i="9" s="1"/>
  <c r="L230" i="9" s="1"/>
  <c r="I236" i="9"/>
  <c r="I235" i="9" s="1"/>
  <c r="I234" i="9" s="1"/>
  <c r="J236" i="9"/>
  <c r="J235" i="9" s="1"/>
  <c r="J234" i="9" s="1"/>
  <c r="K236" i="9"/>
  <c r="K235" i="9" s="1"/>
  <c r="K234" i="9" s="1"/>
  <c r="L236" i="9"/>
  <c r="L235" i="9" s="1"/>
  <c r="L234" i="9" s="1"/>
  <c r="I242" i="9"/>
  <c r="I241" i="9" s="1"/>
  <c r="I240" i="9" s="1"/>
  <c r="J242" i="9"/>
  <c r="K242" i="9"/>
  <c r="L242" i="9"/>
  <c r="I243" i="9"/>
  <c r="J243" i="9"/>
  <c r="K243" i="9"/>
  <c r="L243" i="9"/>
  <c r="I245" i="9"/>
  <c r="J245" i="9"/>
  <c r="K245" i="9"/>
  <c r="L245" i="9"/>
  <c r="I248" i="9"/>
  <c r="J248" i="9"/>
  <c r="K248" i="9"/>
  <c r="L248" i="9"/>
  <c r="I252" i="9"/>
  <c r="I251" i="9" s="1"/>
  <c r="J252" i="9"/>
  <c r="J251" i="9" s="1"/>
  <c r="K252" i="9"/>
  <c r="K251" i="9" s="1"/>
  <c r="L252" i="9"/>
  <c r="L251" i="9" s="1"/>
  <c r="I255" i="9"/>
  <c r="J255" i="9"/>
  <c r="L255" i="9"/>
  <c r="I256" i="9"/>
  <c r="J256" i="9"/>
  <c r="K256" i="9"/>
  <c r="K255" i="9" s="1"/>
  <c r="L256" i="9"/>
  <c r="I260" i="9"/>
  <c r="I259" i="9" s="1"/>
  <c r="J260" i="9"/>
  <c r="J259" i="9" s="1"/>
  <c r="K260" i="9"/>
  <c r="K259" i="9" s="1"/>
  <c r="L260" i="9"/>
  <c r="L259" i="9" s="1"/>
  <c r="I263" i="9"/>
  <c r="I264" i="9"/>
  <c r="J264" i="9"/>
  <c r="J263" i="9" s="1"/>
  <c r="K264" i="9"/>
  <c r="K263" i="9" s="1"/>
  <c r="L264" i="9"/>
  <c r="L263" i="9" s="1"/>
  <c r="I266" i="9"/>
  <c r="L266" i="9"/>
  <c r="I267" i="9"/>
  <c r="J267" i="9"/>
  <c r="J266" i="9" s="1"/>
  <c r="K267" i="9"/>
  <c r="K266" i="9" s="1"/>
  <c r="L267" i="9"/>
  <c r="K269" i="9"/>
  <c r="I270" i="9"/>
  <c r="I269" i="9" s="1"/>
  <c r="J270" i="9"/>
  <c r="J269" i="9" s="1"/>
  <c r="K270" i="9"/>
  <c r="L270" i="9"/>
  <c r="L269" i="9" s="1"/>
  <c r="K274" i="9"/>
  <c r="I275" i="9"/>
  <c r="I274" i="9" s="1"/>
  <c r="I273" i="9" s="1"/>
  <c r="J275" i="9"/>
  <c r="J274" i="9" s="1"/>
  <c r="K275" i="9"/>
  <c r="L275" i="9"/>
  <c r="L274" i="9" s="1"/>
  <c r="L273" i="9" s="1"/>
  <c r="I277" i="9"/>
  <c r="J277" i="9"/>
  <c r="K277" i="9"/>
  <c r="L277" i="9"/>
  <c r="I280" i="9"/>
  <c r="J280" i="9"/>
  <c r="K280" i="9"/>
  <c r="L280" i="9"/>
  <c r="I283" i="9"/>
  <c r="L283" i="9"/>
  <c r="I284" i="9"/>
  <c r="J284" i="9"/>
  <c r="J283" i="9" s="1"/>
  <c r="K284" i="9"/>
  <c r="K283" i="9" s="1"/>
  <c r="L284" i="9"/>
  <c r="I288" i="9"/>
  <c r="I287" i="9" s="1"/>
  <c r="J288" i="9"/>
  <c r="J287" i="9" s="1"/>
  <c r="K288" i="9"/>
  <c r="K287" i="9" s="1"/>
  <c r="L288" i="9"/>
  <c r="L287" i="9" s="1"/>
  <c r="I292" i="9"/>
  <c r="I291" i="9" s="1"/>
  <c r="J292" i="9"/>
  <c r="J291" i="9" s="1"/>
  <c r="K292" i="9"/>
  <c r="K291" i="9" s="1"/>
  <c r="L292" i="9"/>
  <c r="L291" i="9" s="1"/>
  <c r="I295" i="9"/>
  <c r="L295" i="9"/>
  <c r="I296" i="9"/>
  <c r="J296" i="9"/>
  <c r="J295" i="9" s="1"/>
  <c r="K296" i="9"/>
  <c r="K295" i="9" s="1"/>
  <c r="L296" i="9"/>
  <c r="I299" i="9"/>
  <c r="I298" i="9" s="1"/>
  <c r="J299" i="9"/>
  <c r="J298" i="9" s="1"/>
  <c r="K299" i="9"/>
  <c r="K298" i="9" s="1"/>
  <c r="L299" i="9"/>
  <c r="L298" i="9" s="1"/>
  <c r="L301" i="9"/>
  <c r="I302" i="9"/>
  <c r="I301" i="9" s="1"/>
  <c r="J302" i="9"/>
  <c r="J301" i="9" s="1"/>
  <c r="K302" i="9"/>
  <c r="K301" i="9" s="1"/>
  <c r="L302" i="9"/>
  <c r="I308" i="9"/>
  <c r="I307" i="9" s="1"/>
  <c r="J308" i="9"/>
  <c r="J307" i="9" s="1"/>
  <c r="K308" i="9"/>
  <c r="K307" i="9" s="1"/>
  <c r="L308" i="9"/>
  <c r="L307" i="9" s="1"/>
  <c r="I310" i="9"/>
  <c r="J310" i="9"/>
  <c r="K310" i="9"/>
  <c r="L310" i="9"/>
  <c r="I313" i="9"/>
  <c r="J313" i="9"/>
  <c r="K313" i="9"/>
  <c r="L313" i="9"/>
  <c r="I316" i="9"/>
  <c r="J316" i="9"/>
  <c r="L316" i="9"/>
  <c r="I317" i="9"/>
  <c r="J317" i="9"/>
  <c r="K317" i="9"/>
  <c r="K316" i="9" s="1"/>
  <c r="L317" i="9"/>
  <c r="I321" i="9"/>
  <c r="I320" i="9" s="1"/>
  <c r="J321" i="9"/>
  <c r="J320" i="9" s="1"/>
  <c r="K321" i="9"/>
  <c r="K320" i="9" s="1"/>
  <c r="L321" i="9"/>
  <c r="L320" i="9" s="1"/>
  <c r="K324" i="9"/>
  <c r="L324" i="9"/>
  <c r="I325" i="9"/>
  <c r="I324" i="9" s="1"/>
  <c r="J325" i="9"/>
  <c r="J324" i="9" s="1"/>
  <c r="K325" i="9"/>
  <c r="L325" i="9"/>
  <c r="I328" i="9"/>
  <c r="J328" i="9"/>
  <c r="L328" i="9"/>
  <c r="I329" i="9"/>
  <c r="J329" i="9"/>
  <c r="K329" i="9"/>
  <c r="K328" i="9" s="1"/>
  <c r="L329" i="9"/>
  <c r="I332" i="9"/>
  <c r="I331" i="9" s="1"/>
  <c r="J332" i="9"/>
  <c r="J331" i="9" s="1"/>
  <c r="K332" i="9"/>
  <c r="K331" i="9" s="1"/>
  <c r="L332" i="9"/>
  <c r="L331" i="9" s="1"/>
  <c r="I335" i="9"/>
  <c r="I334" i="9" s="1"/>
  <c r="J335" i="9"/>
  <c r="J334" i="9" s="1"/>
  <c r="K335" i="9"/>
  <c r="K334" i="9" s="1"/>
  <c r="L335" i="9"/>
  <c r="L334" i="9" s="1"/>
  <c r="I340" i="9"/>
  <c r="I339" i="9" s="1"/>
  <c r="J340" i="9"/>
  <c r="J339" i="9" s="1"/>
  <c r="K340" i="9"/>
  <c r="K339" i="9" s="1"/>
  <c r="K338" i="9" s="1"/>
  <c r="L340" i="9"/>
  <c r="L339" i="9" s="1"/>
  <c r="M340" i="9"/>
  <c r="N340" i="9"/>
  <c r="O340" i="9"/>
  <c r="P340" i="9"/>
  <c r="I342" i="9"/>
  <c r="J342" i="9"/>
  <c r="K342" i="9"/>
  <c r="L342" i="9"/>
  <c r="I345" i="9"/>
  <c r="J345" i="9"/>
  <c r="K345" i="9"/>
  <c r="L345" i="9"/>
  <c r="I348" i="9"/>
  <c r="L348" i="9"/>
  <c r="I349" i="9"/>
  <c r="J349" i="9"/>
  <c r="J348" i="9" s="1"/>
  <c r="K349" i="9"/>
  <c r="K348" i="9" s="1"/>
  <c r="L349" i="9"/>
  <c r="I353" i="9"/>
  <c r="I352" i="9" s="1"/>
  <c r="J353" i="9"/>
  <c r="J352" i="9" s="1"/>
  <c r="K353" i="9"/>
  <c r="K352" i="9" s="1"/>
  <c r="L353" i="9"/>
  <c r="L352" i="9" s="1"/>
  <c r="K356" i="9"/>
  <c r="I357" i="9"/>
  <c r="I356" i="9" s="1"/>
  <c r="J357" i="9"/>
  <c r="J356" i="9" s="1"/>
  <c r="K357" i="9"/>
  <c r="L357" i="9"/>
  <c r="L356" i="9" s="1"/>
  <c r="I360" i="9"/>
  <c r="J360" i="9"/>
  <c r="L360" i="9"/>
  <c r="I361" i="9"/>
  <c r="J361" i="9"/>
  <c r="K361" i="9"/>
  <c r="K360" i="9" s="1"/>
  <c r="L361" i="9"/>
  <c r="I364" i="9"/>
  <c r="I363" i="9" s="1"/>
  <c r="J364" i="9"/>
  <c r="J363" i="9" s="1"/>
  <c r="K364" i="9"/>
  <c r="K363" i="9" s="1"/>
  <c r="L364" i="9"/>
  <c r="L363" i="9" s="1"/>
  <c r="K366" i="9"/>
  <c r="I367" i="9"/>
  <c r="I366" i="9" s="1"/>
  <c r="J367" i="9"/>
  <c r="J366" i="9" s="1"/>
  <c r="K367" i="9"/>
  <c r="L367" i="9"/>
  <c r="L366" i="9" s="1"/>
  <c r="I31" i="8"/>
  <c r="J31" i="8"/>
  <c r="J30" i="8" s="1"/>
  <c r="J29" i="8" s="1"/>
  <c r="K31" i="8"/>
  <c r="K30" i="8" s="1"/>
  <c r="K29" i="8" s="1"/>
  <c r="L31" i="8"/>
  <c r="L30" i="8" s="1"/>
  <c r="L29" i="8" s="1"/>
  <c r="I33" i="8"/>
  <c r="J33" i="8"/>
  <c r="K33" i="8"/>
  <c r="L33" i="8"/>
  <c r="I37" i="8"/>
  <c r="I36" i="8" s="1"/>
  <c r="I35" i="8" s="1"/>
  <c r="J37" i="8"/>
  <c r="J36" i="8" s="1"/>
  <c r="J35" i="8" s="1"/>
  <c r="K37" i="8"/>
  <c r="K36" i="8" s="1"/>
  <c r="K35" i="8" s="1"/>
  <c r="L37" i="8"/>
  <c r="L36" i="8" s="1"/>
  <c r="L35" i="8" s="1"/>
  <c r="I42" i="8"/>
  <c r="I41" i="8" s="1"/>
  <c r="I40" i="8" s="1"/>
  <c r="I39" i="8" s="1"/>
  <c r="J42" i="8"/>
  <c r="J41" i="8" s="1"/>
  <c r="J40" i="8" s="1"/>
  <c r="J39" i="8" s="1"/>
  <c r="K42" i="8"/>
  <c r="K41" i="8" s="1"/>
  <c r="K40" i="8" s="1"/>
  <c r="K39" i="8" s="1"/>
  <c r="L42" i="8"/>
  <c r="L41" i="8" s="1"/>
  <c r="L40" i="8" s="1"/>
  <c r="L39" i="8" s="1"/>
  <c r="I62" i="8"/>
  <c r="I61" i="8" s="1"/>
  <c r="J62" i="8"/>
  <c r="J61" i="8" s="1"/>
  <c r="K62" i="8"/>
  <c r="K61" i="8" s="1"/>
  <c r="L62" i="8"/>
  <c r="L61" i="8" s="1"/>
  <c r="I67" i="8"/>
  <c r="I66" i="8" s="1"/>
  <c r="J67" i="8"/>
  <c r="J66" i="8" s="1"/>
  <c r="K67" i="8"/>
  <c r="K66" i="8" s="1"/>
  <c r="L67" i="8"/>
  <c r="L66" i="8" s="1"/>
  <c r="I72" i="8"/>
  <c r="I71" i="8" s="1"/>
  <c r="J72" i="8"/>
  <c r="J71" i="8" s="1"/>
  <c r="K72" i="8"/>
  <c r="K71" i="8" s="1"/>
  <c r="L72" i="8"/>
  <c r="L71" i="8" s="1"/>
  <c r="I78" i="8"/>
  <c r="I77" i="8" s="1"/>
  <c r="I76" i="8" s="1"/>
  <c r="J78" i="8"/>
  <c r="J77" i="8" s="1"/>
  <c r="J76" i="8" s="1"/>
  <c r="K78" i="8"/>
  <c r="K77" i="8" s="1"/>
  <c r="K76" i="8" s="1"/>
  <c r="L78" i="8"/>
  <c r="L77" i="8" s="1"/>
  <c r="L76" i="8" s="1"/>
  <c r="I83" i="8"/>
  <c r="I82" i="8" s="1"/>
  <c r="I81" i="8" s="1"/>
  <c r="I80" i="8" s="1"/>
  <c r="J83" i="8"/>
  <c r="J82" i="8" s="1"/>
  <c r="J81" i="8" s="1"/>
  <c r="J80" i="8" s="1"/>
  <c r="K83" i="8"/>
  <c r="K82" i="8" s="1"/>
  <c r="K81" i="8" s="1"/>
  <c r="K80" i="8" s="1"/>
  <c r="L83" i="8"/>
  <c r="L82" i="8" s="1"/>
  <c r="L81" i="8" s="1"/>
  <c r="L80" i="8" s="1"/>
  <c r="I90" i="8"/>
  <c r="I89" i="8" s="1"/>
  <c r="I88" i="8" s="1"/>
  <c r="J90" i="8"/>
  <c r="J89" i="8" s="1"/>
  <c r="J88" i="8" s="1"/>
  <c r="K90" i="8"/>
  <c r="K89" i="8" s="1"/>
  <c r="K88" i="8" s="1"/>
  <c r="L90" i="8"/>
  <c r="L89" i="8" s="1"/>
  <c r="L88" i="8" s="1"/>
  <c r="I95" i="8"/>
  <c r="I94" i="8" s="1"/>
  <c r="I93" i="8" s="1"/>
  <c r="J95" i="8"/>
  <c r="J94" i="8" s="1"/>
  <c r="J93" i="8" s="1"/>
  <c r="K95" i="8"/>
  <c r="K94" i="8" s="1"/>
  <c r="K93" i="8" s="1"/>
  <c r="L95" i="8"/>
  <c r="L94" i="8" s="1"/>
  <c r="L93" i="8" s="1"/>
  <c r="I100" i="8"/>
  <c r="I99" i="8" s="1"/>
  <c r="J100" i="8"/>
  <c r="J99" i="8" s="1"/>
  <c r="K100" i="8"/>
  <c r="K99" i="8" s="1"/>
  <c r="L100" i="8"/>
  <c r="L99" i="8" s="1"/>
  <c r="I104" i="8"/>
  <c r="I103" i="8" s="1"/>
  <c r="J104" i="8"/>
  <c r="J103" i="8" s="1"/>
  <c r="K104" i="8"/>
  <c r="K103" i="8" s="1"/>
  <c r="L104" i="8"/>
  <c r="L103" i="8" s="1"/>
  <c r="I110" i="8"/>
  <c r="I109" i="8" s="1"/>
  <c r="I108" i="8" s="1"/>
  <c r="J110" i="8"/>
  <c r="J109" i="8" s="1"/>
  <c r="J108" i="8" s="1"/>
  <c r="K110" i="8"/>
  <c r="K109" i="8" s="1"/>
  <c r="K108" i="8" s="1"/>
  <c r="L110" i="8"/>
  <c r="L109" i="8" s="1"/>
  <c r="L108" i="8" s="1"/>
  <c r="I115" i="8"/>
  <c r="I114" i="8" s="1"/>
  <c r="I113" i="8" s="1"/>
  <c r="J115" i="8"/>
  <c r="J114" i="8" s="1"/>
  <c r="J113" i="8" s="1"/>
  <c r="K115" i="8"/>
  <c r="K114" i="8" s="1"/>
  <c r="K113" i="8" s="1"/>
  <c r="L115" i="8"/>
  <c r="L114" i="8" s="1"/>
  <c r="L113" i="8" s="1"/>
  <c r="I119" i="8"/>
  <c r="I118" i="8" s="1"/>
  <c r="I117" i="8" s="1"/>
  <c r="J119" i="8"/>
  <c r="J118" i="8" s="1"/>
  <c r="J117" i="8" s="1"/>
  <c r="K119" i="8"/>
  <c r="K118" i="8" s="1"/>
  <c r="K117" i="8" s="1"/>
  <c r="L119" i="8"/>
  <c r="L118" i="8" s="1"/>
  <c r="L117" i="8" s="1"/>
  <c r="I123" i="8"/>
  <c r="I122" i="8" s="1"/>
  <c r="I121" i="8" s="1"/>
  <c r="J123" i="8"/>
  <c r="J122" i="8" s="1"/>
  <c r="J121" i="8" s="1"/>
  <c r="K123" i="8"/>
  <c r="K122" i="8" s="1"/>
  <c r="K121" i="8" s="1"/>
  <c r="L123" i="8"/>
  <c r="L122" i="8" s="1"/>
  <c r="L121" i="8" s="1"/>
  <c r="I127" i="8"/>
  <c r="I126" i="8" s="1"/>
  <c r="I125" i="8" s="1"/>
  <c r="J127" i="8"/>
  <c r="J126" i="8" s="1"/>
  <c r="J125" i="8" s="1"/>
  <c r="K127" i="8"/>
  <c r="K126" i="8" s="1"/>
  <c r="K125" i="8" s="1"/>
  <c r="L127" i="8"/>
  <c r="L126" i="8" s="1"/>
  <c r="L125" i="8" s="1"/>
  <c r="I131" i="8"/>
  <c r="I130" i="8" s="1"/>
  <c r="I129" i="8" s="1"/>
  <c r="J131" i="8"/>
  <c r="J130" i="8" s="1"/>
  <c r="J129" i="8" s="1"/>
  <c r="K131" i="8"/>
  <c r="K130" i="8" s="1"/>
  <c r="K129" i="8" s="1"/>
  <c r="L131" i="8"/>
  <c r="L130" i="8" s="1"/>
  <c r="L129" i="8" s="1"/>
  <c r="I136" i="8"/>
  <c r="I135" i="8" s="1"/>
  <c r="I134" i="8" s="1"/>
  <c r="J136" i="8"/>
  <c r="J135" i="8" s="1"/>
  <c r="J134" i="8" s="1"/>
  <c r="K136" i="8"/>
  <c r="K135" i="8" s="1"/>
  <c r="K134" i="8" s="1"/>
  <c r="L136" i="8"/>
  <c r="L135" i="8" s="1"/>
  <c r="L134" i="8" s="1"/>
  <c r="I141" i="8"/>
  <c r="I140" i="8" s="1"/>
  <c r="I139" i="8" s="1"/>
  <c r="J141" i="8"/>
  <c r="J140" i="8" s="1"/>
  <c r="J139" i="8" s="1"/>
  <c r="K141" i="8"/>
  <c r="K140" i="8" s="1"/>
  <c r="K139" i="8" s="1"/>
  <c r="L141" i="8"/>
  <c r="L140" i="8" s="1"/>
  <c r="L139" i="8" s="1"/>
  <c r="I145" i="8"/>
  <c r="I144" i="8" s="1"/>
  <c r="J145" i="8"/>
  <c r="J144" i="8" s="1"/>
  <c r="K145" i="8"/>
  <c r="K144" i="8" s="1"/>
  <c r="L145" i="8"/>
  <c r="L144" i="8" s="1"/>
  <c r="I149" i="8"/>
  <c r="I148" i="8" s="1"/>
  <c r="I147" i="8" s="1"/>
  <c r="J149" i="8"/>
  <c r="J148" i="8" s="1"/>
  <c r="J147" i="8" s="1"/>
  <c r="K149" i="8"/>
  <c r="K148" i="8" s="1"/>
  <c r="K147" i="8" s="1"/>
  <c r="L149" i="8"/>
  <c r="L148" i="8" s="1"/>
  <c r="L147" i="8" s="1"/>
  <c r="I155" i="8"/>
  <c r="I154" i="8" s="1"/>
  <c r="J155" i="8"/>
  <c r="J154" i="8" s="1"/>
  <c r="K155" i="8"/>
  <c r="K154" i="8" s="1"/>
  <c r="L155" i="8"/>
  <c r="L154" i="8" s="1"/>
  <c r="I160" i="8"/>
  <c r="I159" i="8" s="1"/>
  <c r="J160" i="8"/>
  <c r="J159" i="8" s="1"/>
  <c r="K160" i="8"/>
  <c r="K159" i="8" s="1"/>
  <c r="L160" i="8"/>
  <c r="L159" i="8" s="1"/>
  <c r="I165" i="8"/>
  <c r="I164" i="8" s="1"/>
  <c r="I163" i="8" s="1"/>
  <c r="J165" i="8"/>
  <c r="J164" i="8" s="1"/>
  <c r="J163" i="8" s="1"/>
  <c r="K165" i="8"/>
  <c r="K164" i="8" s="1"/>
  <c r="K163" i="8" s="1"/>
  <c r="L165" i="8"/>
  <c r="L164" i="8" s="1"/>
  <c r="L163" i="8" s="1"/>
  <c r="I169" i="8"/>
  <c r="I168" i="8" s="1"/>
  <c r="J169" i="8"/>
  <c r="J168" i="8" s="1"/>
  <c r="K169" i="8"/>
  <c r="K168" i="8" s="1"/>
  <c r="L169" i="8"/>
  <c r="L168" i="8" s="1"/>
  <c r="I174" i="8"/>
  <c r="I173" i="8" s="1"/>
  <c r="J174" i="8"/>
  <c r="J173" i="8" s="1"/>
  <c r="K174" i="8"/>
  <c r="K173" i="8" s="1"/>
  <c r="L174" i="8"/>
  <c r="L173" i="8" s="1"/>
  <c r="I182" i="8"/>
  <c r="I181" i="8" s="1"/>
  <c r="J182" i="8"/>
  <c r="J181" i="8" s="1"/>
  <c r="K182" i="8"/>
  <c r="K181" i="8" s="1"/>
  <c r="L182" i="8"/>
  <c r="L181" i="8" s="1"/>
  <c r="I185" i="8"/>
  <c r="I184" i="8" s="1"/>
  <c r="J185" i="8"/>
  <c r="J184" i="8" s="1"/>
  <c r="K185" i="8"/>
  <c r="K184" i="8" s="1"/>
  <c r="L185" i="8"/>
  <c r="L184" i="8" s="1"/>
  <c r="I190" i="8"/>
  <c r="I189" i="8" s="1"/>
  <c r="J190" i="8"/>
  <c r="J189" i="8" s="1"/>
  <c r="K190" i="8"/>
  <c r="K189" i="8" s="1"/>
  <c r="L190" i="8"/>
  <c r="L189" i="8" s="1"/>
  <c r="I196" i="8"/>
  <c r="I195" i="8" s="1"/>
  <c r="J196" i="8"/>
  <c r="J195" i="8" s="1"/>
  <c r="K196" i="8"/>
  <c r="K195" i="8" s="1"/>
  <c r="L196" i="8"/>
  <c r="L195" i="8" s="1"/>
  <c r="I201" i="8"/>
  <c r="I200" i="8" s="1"/>
  <c r="J201" i="8"/>
  <c r="J200" i="8" s="1"/>
  <c r="K201" i="8"/>
  <c r="K200" i="8" s="1"/>
  <c r="L201" i="8"/>
  <c r="L200" i="8" s="1"/>
  <c r="I205" i="8"/>
  <c r="I204" i="8" s="1"/>
  <c r="I203" i="8" s="1"/>
  <c r="J205" i="8"/>
  <c r="J204" i="8" s="1"/>
  <c r="J203" i="8" s="1"/>
  <c r="K205" i="8"/>
  <c r="K204" i="8" s="1"/>
  <c r="K203" i="8" s="1"/>
  <c r="L205" i="8"/>
  <c r="L204" i="8" s="1"/>
  <c r="L203" i="8" s="1"/>
  <c r="I212" i="8"/>
  <c r="I211" i="8" s="1"/>
  <c r="J212" i="8"/>
  <c r="J211" i="8" s="1"/>
  <c r="K212" i="8"/>
  <c r="K211" i="8" s="1"/>
  <c r="L212" i="8"/>
  <c r="L211" i="8" s="1"/>
  <c r="I215" i="8"/>
  <c r="I214" i="8" s="1"/>
  <c r="J215" i="8"/>
  <c r="J214" i="8" s="1"/>
  <c r="K215" i="8"/>
  <c r="K214" i="8" s="1"/>
  <c r="L215" i="8"/>
  <c r="L214" i="8" s="1"/>
  <c r="M215" i="8"/>
  <c r="N215" i="8"/>
  <c r="O215" i="8"/>
  <c r="P215" i="8"/>
  <c r="I224" i="8"/>
  <c r="I223" i="8" s="1"/>
  <c r="I222" i="8" s="1"/>
  <c r="J224" i="8"/>
  <c r="J223" i="8" s="1"/>
  <c r="J222" i="8" s="1"/>
  <c r="K224" i="8"/>
  <c r="K223" i="8" s="1"/>
  <c r="K222" i="8" s="1"/>
  <c r="L224" i="8"/>
  <c r="L223" i="8" s="1"/>
  <c r="L222" i="8" s="1"/>
  <c r="I228" i="8"/>
  <c r="I227" i="8" s="1"/>
  <c r="I226" i="8" s="1"/>
  <c r="J228" i="8"/>
  <c r="J227" i="8" s="1"/>
  <c r="J226" i="8" s="1"/>
  <c r="K228" i="8"/>
  <c r="K227" i="8" s="1"/>
  <c r="K226" i="8" s="1"/>
  <c r="L228" i="8"/>
  <c r="L227" i="8" s="1"/>
  <c r="L226" i="8" s="1"/>
  <c r="I235" i="8"/>
  <c r="I234" i="8" s="1"/>
  <c r="J235" i="8"/>
  <c r="J234" i="8" s="1"/>
  <c r="K235" i="8"/>
  <c r="K234" i="8" s="1"/>
  <c r="L235" i="8"/>
  <c r="L234" i="8" s="1"/>
  <c r="I237" i="8"/>
  <c r="J237" i="8"/>
  <c r="K237" i="8"/>
  <c r="L237" i="8"/>
  <c r="I240" i="8"/>
  <c r="J240" i="8"/>
  <c r="K240" i="8"/>
  <c r="L240" i="8"/>
  <c r="I244" i="8"/>
  <c r="I243" i="8" s="1"/>
  <c r="J244" i="8"/>
  <c r="J243" i="8" s="1"/>
  <c r="K244" i="8"/>
  <c r="K243" i="8" s="1"/>
  <c r="L244" i="8"/>
  <c r="L243" i="8" s="1"/>
  <c r="I248" i="8"/>
  <c r="I247" i="8" s="1"/>
  <c r="J248" i="8"/>
  <c r="J247" i="8" s="1"/>
  <c r="K248" i="8"/>
  <c r="K247" i="8" s="1"/>
  <c r="L248" i="8"/>
  <c r="L247" i="8" s="1"/>
  <c r="I252" i="8"/>
  <c r="I251" i="8" s="1"/>
  <c r="J252" i="8"/>
  <c r="J251" i="8" s="1"/>
  <c r="K252" i="8"/>
  <c r="K251" i="8" s="1"/>
  <c r="L252" i="8"/>
  <c r="L251" i="8" s="1"/>
  <c r="I256" i="8"/>
  <c r="I255" i="8" s="1"/>
  <c r="J256" i="8"/>
  <c r="J255" i="8" s="1"/>
  <c r="K256" i="8"/>
  <c r="K255" i="8" s="1"/>
  <c r="L256" i="8"/>
  <c r="L255" i="8" s="1"/>
  <c r="I259" i="8"/>
  <c r="I258" i="8" s="1"/>
  <c r="J259" i="8"/>
  <c r="J258" i="8" s="1"/>
  <c r="K259" i="8"/>
  <c r="K258" i="8" s="1"/>
  <c r="L259" i="8"/>
  <c r="L258" i="8" s="1"/>
  <c r="I262" i="8"/>
  <c r="I261" i="8" s="1"/>
  <c r="J262" i="8"/>
  <c r="J261" i="8" s="1"/>
  <c r="K262" i="8"/>
  <c r="K261" i="8" s="1"/>
  <c r="L262" i="8"/>
  <c r="L261" i="8" s="1"/>
  <c r="I267" i="8"/>
  <c r="I266" i="8" s="1"/>
  <c r="J267" i="8"/>
  <c r="J266" i="8" s="1"/>
  <c r="K267" i="8"/>
  <c r="K266" i="8" s="1"/>
  <c r="L267" i="8"/>
  <c r="L266" i="8" s="1"/>
  <c r="I269" i="8"/>
  <c r="J269" i="8"/>
  <c r="K269" i="8"/>
  <c r="L269" i="8"/>
  <c r="I272" i="8"/>
  <c r="J272" i="8"/>
  <c r="K272" i="8"/>
  <c r="L272" i="8"/>
  <c r="I276" i="8"/>
  <c r="I275" i="8" s="1"/>
  <c r="J276" i="8"/>
  <c r="J275" i="8" s="1"/>
  <c r="K276" i="8"/>
  <c r="K275" i="8" s="1"/>
  <c r="L276" i="8"/>
  <c r="L275" i="8" s="1"/>
  <c r="I280" i="8"/>
  <c r="I279" i="8" s="1"/>
  <c r="J280" i="8"/>
  <c r="J279" i="8" s="1"/>
  <c r="K280" i="8"/>
  <c r="K279" i="8" s="1"/>
  <c r="L280" i="8"/>
  <c r="L279" i="8" s="1"/>
  <c r="I284" i="8"/>
  <c r="I283" i="8" s="1"/>
  <c r="J284" i="8"/>
  <c r="J283" i="8" s="1"/>
  <c r="K284" i="8"/>
  <c r="K283" i="8" s="1"/>
  <c r="L284" i="8"/>
  <c r="L283" i="8" s="1"/>
  <c r="I288" i="8"/>
  <c r="I287" i="8" s="1"/>
  <c r="J288" i="8"/>
  <c r="J287" i="8" s="1"/>
  <c r="K288" i="8"/>
  <c r="K287" i="8" s="1"/>
  <c r="L288" i="8"/>
  <c r="L287" i="8" s="1"/>
  <c r="I291" i="8"/>
  <c r="I290" i="8" s="1"/>
  <c r="J291" i="8"/>
  <c r="J290" i="8" s="1"/>
  <c r="K291" i="8"/>
  <c r="K290" i="8" s="1"/>
  <c r="L291" i="8"/>
  <c r="L290" i="8" s="1"/>
  <c r="I294" i="8"/>
  <c r="I293" i="8" s="1"/>
  <c r="J294" i="8"/>
  <c r="J293" i="8" s="1"/>
  <c r="K294" i="8"/>
  <c r="K293" i="8" s="1"/>
  <c r="L294" i="8"/>
  <c r="L293" i="8" s="1"/>
  <c r="I300" i="8"/>
  <c r="J300" i="8"/>
  <c r="K300" i="8"/>
  <c r="L300" i="8"/>
  <c r="I302" i="8"/>
  <c r="J302" i="8"/>
  <c r="K302" i="8"/>
  <c r="L302" i="8"/>
  <c r="I305" i="8"/>
  <c r="J305" i="8"/>
  <c r="K305" i="8"/>
  <c r="L305" i="8"/>
  <c r="I309" i="8"/>
  <c r="I308" i="8" s="1"/>
  <c r="J309" i="8"/>
  <c r="J308" i="8" s="1"/>
  <c r="K309" i="8"/>
  <c r="K308" i="8" s="1"/>
  <c r="L309" i="8"/>
  <c r="L308" i="8" s="1"/>
  <c r="I313" i="8"/>
  <c r="I312" i="8" s="1"/>
  <c r="J313" i="8"/>
  <c r="J312" i="8" s="1"/>
  <c r="K313" i="8"/>
  <c r="K312" i="8" s="1"/>
  <c r="L313" i="8"/>
  <c r="L312" i="8" s="1"/>
  <c r="I317" i="8"/>
  <c r="I316" i="8" s="1"/>
  <c r="J317" i="8"/>
  <c r="J316" i="8" s="1"/>
  <c r="K317" i="8"/>
  <c r="K316" i="8" s="1"/>
  <c r="L317" i="8"/>
  <c r="L316" i="8" s="1"/>
  <c r="I321" i="8"/>
  <c r="I320" i="8" s="1"/>
  <c r="J321" i="8"/>
  <c r="J320" i="8" s="1"/>
  <c r="K321" i="8"/>
  <c r="K320" i="8" s="1"/>
  <c r="L321" i="8"/>
  <c r="L320" i="8" s="1"/>
  <c r="I324" i="8"/>
  <c r="I323" i="8" s="1"/>
  <c r="J324" i="8"/>
  <c r="J323" i="8" s="1"/>
  <c r="K324" i="8"/>
  <c r="K323" i="8" s="1"/>
  <c r="L324" i="8"/>
  <c r="L323" i="8" s="1"/>
  <c r="I327" i="8"/>
  <c r="I326" i="8" s="1"/>
  <c r="J327" i="8"/>
  <c r="J326" i="8" s="1"/>
  <c r="K327" i="8"/>
  <c r="K326" i="8" s="1"/>
  <c r="L327" i="8"/>
  <c r="L326" i="8" s="1"/>
  <c r="I332" i="8"/>
  <c r="I331" i="8" s="1"/>
  <c r="J332" i="8"/>
  <c r="J331" i="8" s="1"/>
  <c r="K332" i="8"/>
  <c r="K331" i="8" s="1"/>
  <c r="L332" i="8"/>
  <c r="L331" i="8" s="1"/>
  <c r="M332" i="8"/>
  <c r="N332" i="8"/>
  <c r="O332" i="8"/>
  <c r="P332" i="8"/>
  <c r="I334" i="8"/>
  <c r="J334" i="8"/>
  <c r="K334" i="8"/>
  <c r="L334" i="8"/>
  <c r="I337" i="8"/>
  <c r="J337" i="8"/>
  <c r="K337" i="8"/>
  <c r="L337" i="8"/>
  <c r="I341" i="8"/>
  <c r="I340" i="8" s="1"/>
  <c r="J341" i="8"/>
  <c r="J340" i="8" s="1"/>
  <c r="K341" i="8"/>
  <c r="K340" i="8" s="1"/>
  <c r="L341" i="8"/>
  <c r="L340" i="8" s="1"/>
  <c r="I345" i="8"/>
  <c r="I344" i="8" s="1"/>
  <c r="J345" i="8"/>
  <c r="J344" i="8" s="1"/>
  <c r="K345" i="8"/>
  <c r="K344" i="8" s="1"/>
  <c r="L345" i="8"/>
  <c r="L344" i="8" s="1"/>
  <c r="I349" i="8"/>
  <c r="I348" i="8" s="1"/>
  <c r="J349" i="8"/>
  <c r="J348" i="8" s="1"/>
  <c r="K349" i="8"/>
  <c r="K348" i="8" s="1"/>
  <c r="L349" i="8"/>
  <c r="L348" i="8" s="1"/>
  <c r="I353" i="8"/>
  <c r="I352" i="8" s="1"/>
  <c r="J353" i="8"/>
  <c r="J352" i="8" s="1"/>
  <c r="K353" i="8"/>
  <c r="K352" i="8" s="1"/>
  <c r="L353" i="8"/>
  <c r="L352" i="8" s="1"/>
  <c r="I356" i="8"/>
  <c r="I355" i="8" s="1"/>
  <c r="J356" i="8"/>
  <c r="J355" i="8" s="1"/>
  <c r="K356" i="8"/>
  <c r="K355" i="8" s="1"/>
  <c r="L356" i="8"/>
  <c r="L355" i="8" s="1"/>
  <c r="I359" i="8"/>
  <c r="I358" i="8" s="1"/>
  <c r="J359" i="8"/>
  <c r="J358" i="8" s="1"/>
  <c r="K359" i="8"/>
  <c r="K358" i="8" s="1"/>
  <c r="L359" i="8"/>
  <c r="L358" i="8" s="1"/>
  <c r="I39" i="7"/>
  <c r="I38" i="7" s="1"/>
  <c r="I37" i="7" s="1"/>
  <c r="J39" i="7"/>
  <c r="J38" i="7" s="1"/>
  <c r="J37" i="7" s="1"/>
  <c r="K39" i="7"/>
  <c r="K38" i="7" s="1"/>
  <c r="K37" i="7" s="1"/>
  <c r="L39" i="7"/>
  <c r="L38" i="7" s="1"/>
  <c r="L37" i="7" s="1"/>
  <c r="L36" i="7" s="1"/>
  <c r="I41" i="7"/>
  <c r="J41" i="7"/>
  <c r="K41" i="7"/>
  <c r="L41" i="7"/>
  <c r="I44" i="7"/>
  <c r="I43" i="7" s="1"/>
  <c r="I45" i="7"/>
  <c r="J45" i="7"/>
  <c r="J44" i="7" s="1"/>
  <c r="J43" i="7" s="1"/>
  <c r="K45" i="7"/>
  <c r="K44" i="7" s="1"/>
  <c r="K43" i="7" s="1"/>
  <c r="L45" i="7"/>
  <c r="L44" i="7" s="1"/>
  <c r="L43" i="7" s="1"/>
  <c r="K49" i="7"/>
  <c r="K48" i="7" s="1"/>
  <c r="K47" i="7" s="1"/>
  <c r="L49" i="7"/>
  <c r="L48" i="7" s="1"/>
  <c r="L47" i="7" s="1"/>
  <c r="I50" i="7"/>
  <c r="I49" i="7" s="1"/>
  <c r="I48" i="7" s="1"/>
  <c r="I47" i="7" s="1"/>
  <c r="J50" i="7"/>
  <c r="J49" i="7" s="1"/>
  <c r="J48" i="7" s="1"/>
  <c r="J47" i="7" s="1"/>
  <c r="K50" i="7"/>
  <c r="L50" i="7"/>
  <c r="L69" i="7"/>
  <c r="I70" i="7"/>
  <c r="I69" i="7" s="1"/>
  <c r="I68" i="7" s="1"/>
  <c r="I67" i="7" s="1"/>
  <c r="J70" i="7"/>
  <c r="J69" i="7" s="1"/>
  <c r="J68" i="7" s="1"/>
  <c r="J67" i="7" s="1"/>
  <c r="K70" i="7"/>
  <c r="K69" i="7" s="1"/>
  <c r="L70" i="7"/>
  <c r="K74" i="7"/>
  <c r="I75" i="7"/>
  <c r="I74" i="7" s="1"/>
  <c r="J75" i="7"/>
  <c r="J74" i="7" s="1"/>
  <c r="K75" i="7"/>
  <c r="L75" i="7"/>
  <c r="L74" i="7" s="1"/>
  <c r="L68" i="7" s="1"/>
  <c r="L67" i="7" s="1"/>
  <c r="I79" i="7"/>
  <c r="I80" i="7"/>
  <c r="J80" i="7"/>
  <c r="J79" i="7" s="1"/>
  <c r="K80" i="7"/>
  <c r="K79" i="7" s="1"/>
  <c r="L80" i="7"/>
  <c r="L79" i="7" s="1"/>
  <c r="I85" i="7"/>
  <c r="I84" i="7" s="1"/>
  <c r="I86" i="7"/>
  <c r="J86" i="7"/>
  <c r="J85" i="7" s="1"/>
  <c r="J84" i="7" s="1"/>
  <c r="K86" i="7"/>
  <c r="K85" i="7" s="1"/>
  <c r="K84" i="7" s="1"/>
  <c r="L86" i="7"/>
  <c r="L85" i="7" s="1"/>
  <c r="L84" i="7" s="1"/>
  <c r="K90" i="7"/>
  <c r="K89" i="7" s="1"/>
  <c r="K88" i="7" s="1"/>
  <c r="I91" i="7"/>
  <c r="I90" i="7" s="1"/>
  <c r="I89" i="7" s="1"/>
  <c r="I88" i="7" s="1"/>
  <c r="J91" i="7"/>
  <c r="J90" i="7" s="1"/>
  <c r="J89" i="7" s="1"/>
  <c r="J88" i="7" s="1"/>
  <c r="K91" i="7"/>
  <c r="L91" i="7"/>
  <c r="L90" i="7" s="1"/>
  <c r="L89" i="7" s="1"/>
  <c r="L88" i="7" s="1"/>
  <c r="J97" i="7"/>
  <c r="J96" i="7" s="1"/>
  <c r="J95" i="7" s="1"/>
  <c r="I98" i="7"/>
  <c r="I97" i="7" s="1"/>
  <c r="I96" i="7" s="1"/>
  <c r="J98" i="7"/>
  <c r="K98" i="7"/>
  <c r="K97" i="7" s="1"/>
  <c r="K96" i="7" s="1"/>
  <c r="K95" i="7" s="1"/>
  <c r="L98" i="7"/>
  <c r="L97" i="7" s="1"/>
  <c r="L96" i="7" s="1"/>
  <c r="J102" i="7"/>
  <c r="J101" i="7" s="1"/>
  <c r="I103" i="7"/>
  <c r="I102" i="7" s="1"/>
  <c r="I101" i="7" s="1"/>
  <c r="J103" i="7"/>
  <c r="K103" i="7"/>
  <c r="K102" i="7" s="1"/>
  <c r="K101" i="7" s="1"/>
  <c r="L103" i="7"/>
  <c r="L102" i="7" s="1"/>
  <c r="L101" i="7" s="1"/>
  <c r="J107" i="7"/>
  <c r="J106" i="7" s="1"/>
  <c r="I108" i="7"/>
  <c r="I107" i="7" s="1"/>
  <c r="J108" i="7"/>
  <c r="K108" i="7"/>
  <c r="K107" i="7" s="1"/>
  <c r="K106" i="7" s="1"/>
  <c r="L108" i="7"/>
  <c r="L107" i="7" s="1"/>
  <c r="L106" i="7" s="1"/>
  <c r="K111" i="7"/>
  <c r="I112" i="7"/>
  <c r="I111" i="7" s="1"/>
  <c r="J112" i="7"/>
  <c r="J111" i="7" s="1"/>
  <c r="K112" i="7"/>
  <c r="L112" i="7"/>
  <c r="L111" i="7" s="1"/>
  <c r="J117" i="7"/>
  <c r="J116" i="7" s="1"/>
  <c r="I118" i="7"/>
  <c r="I117" i="7" s="1"/>
  <c r="I116" i="7" s="1"/>
  <c r="J118" i="7"/>
  <c r="K118" i="7"/>
  <c r="K117" i="7" s="1"/>
  <c r="K116" i="7" s="1"/>
  <c r="L118" i="7"/>
  <c r="L117" i="7" s="1"/>
  <c r="L116" i="7" s="1"/>
  <c r="L115" i="7" s="1"/>
  <c r="J122" i="7"/>
  <c r="J121" i="7" s="1"/>
  <c r="I123" i="7"/>
  <c r="I122" i="7" s="1"/>
  <c r="I121" i="7" s="1"/>
  <c r="J123" i="7"/>
  <c r="K123" i="7"/>
  <c r="K122" i="7" s="1"/>
  <c r="K121" i="7" s="1"/>
  <c r="L123" i="7"/>
  <c r="L122" i="7" s="1"/>
  <c r="L121" i="7" s="1"/>
  <c r="J126" i="7"/>
  <c r="J125" i="7" s="1"/>
  <c r="I127" i="7"/>
  <c r="I126" i="7" s="1"/>
  <c r="I125" i="7" s="1"/>
  <c r="J127" i="7"/>
  <c r="K127" i="7"/>
  <c r="K126" i="7" s="1"/>
  <c r="K125" i="7" s="1"/>
  <c r="L127" i="7"/>
  <c r="L126" i="7" s="1"/>
  <c r="L125" i="7" s="1"/>
  <c r="J130" i="7"/>
  <c r="J129" i="7" s="1"/>
  <c r="I131" i="7"/>
  <c r="I130" i="7" s="1"/>
  <c r="I129" i="7" s="1"/>
  <c r="J131" i="7"/>
  <c r="K131" i="7"/>
  <c r="K130" i="7" s="1"/>
  <c r="K129" i="7" s="1"/>
  <c r="L131" i="7"/>
  <c r="L130" i="7" s="1"/>
  <c r="L129" i="7" s="1"/>
  <c r="J134" i="7"/>
  <c r="J133" i="7" s="1"/>
  <c r="L134" i="7"/>
  <c r="L133" i="7" s="1"/>
  <c r="I135" i="7"/>
  <c r="I134" i="7" s="1"/>
  <c r="I133" i="7" s="1"/>
  <c r="J135" i="7"/>
  <c r="K135" i="7"/>
  <c r="K134" i="7" s="1"/>
  <c r="K133" i="7" s="1"/>
  <c r="L135" i="7"/>
  <c r="J138" i="7"/>
  <c r="J137" i="7" s="1"/>
  <c r="L138" i="7"/>
  <c r="L137" i="7" s="1"/>
  <c r="I139" i="7"/>
  <c r="I138" i="7" s="1"/>
  <c r="I137" i="7" s="1"/>
  <c r="J139" i="7"/>
  <c r="K139" i="7"/>
  <c r="K138" i="7" s="1"/>
  <c r="K137" i="7" s="1"/>
  <c r="L139" i="7"/>
  <c r="I143" i="7"/>
  <c r="I142" i="7" s="1"/>
  <c r="I144" i="7"/>
  <c r="J144" i="7"/>
  <c r="J143" i="7" s="1"/>
  <c r="J142" i="7" s="1"/>
  <c r="K144" i="7"/>
  <c r="K143" i="7" s="1"/>
  <c r="K142" i="7" s="1"/>
  <c r="L144" i="7"/>
  <c r="L143" i="7" s="1"/>
  <c r="L142" i="7" s="1"/>
  <c r="L141" i="7" s="1"/>
  <c r="I148" i="7"/>
  <c r="I147" i="7" s="1"/>
  <c r="I149" i="7"/>
  <c r="J149" i="7"/>
  <c r="J148" i="7" s="1"/>
  <c r="J147" i="7" s="1"/>
  <c r="K149" i="7"/>
  <c r="K148" i="7" s="1"/>
  <c r="K147" i="7" s="1"/>
  <c r="L149" i="7"/>
  <c r="L148" i="7" s="1"/>
  <c r="L147" i="7" s="1"/>
  <c r="J152" i="7"/>
  <c r="L152" i="7"/>
  <c r="I153" i="7"/>
  <c r="I152" i="7" s="1"/>
  <c r="J153" i="7"/>
  <c r="K153" i="7"/>
  <c r="K152" i="7" s="1"/>
  <c r="L153" i="7"/>
  <c r="J156" i="7"/>
  <c r="J155" i="7" s="1"/>
  <c r="L156" i="7"/>
  <c r="L155" i="7" s="1"/>
  <c r="I157" i="7"/>
  <c r="I156" i="7" s="1"/>
  <c r="I155" i="7" s="1"/>
  <c r="J157" i="7"/>
  <c r="K157" i="7"/>
  <c r="K156" i="7" s="1"/>
  <c r="K155" i="7" s="1"/>
  <c r="L157" i="7"/>
  <c r="I162" i="7"/>
  <c r="I161" i="7" s="1"/>
  <c r="I160" i="7" s="1"/>
  <c r="I163" i="7"/>
  <c r="J163" i="7"/>
  <c r="J162" i="7" s="1"/>
  <c r="J161" i="7" s="1"/>
  <c r="J160" i="7" s="1"/>
  <c r="K163" i="7"/>
  <c r="K162" i="7" s="1"/>
  <c r="K161" i="7" s="1"/>
  <c r="K160" i="7" s="1"/>
  <c r="L163" i="7"/>
  <c r="L162" i="7" s="1"/>
  <c r="L161" i="7" s="1"/>
  <c r="L160" i="7" s="1"/>
  <c r="J167" i="7"/>
  <c r="L167" i="7"/>
  <c r="I168" i="7"/>
  <c r="I167" i="7" s="1"/>
  <c r="J168" i="7"/>
  <c r="K168" i="7"/>
  <c r="K167" i="7" s="1"/>
  <c r="L168" i="7"/>
  <c r="I172" i="7"/>
  <c r="I171" i="7" s="1"/>
  <c r="I173" i="7"/>
  <c r="J173" i="7"/>
  <c r="J172" i="7" s="1"/>
  <c r="J171" i="7" s="1"/>
  <c r="J170" i="7" s="1"/>
  <c r="K173" i="7"/>
  <c r="K172" i="7" s="1"/>
  <c r="K171" i="7" s="1"/>
  <c r="L173" i="7"/>
  <c r="L172" i="7" s="1"/>
  <c r="L171" i="7" s="1"/>
  <c r="I176" i="7"/>
  <c r="I177" i="7"/>
  <c r="J177" i="7"/>
  <c r="J176" i="7" s="1"/>
  <c r="J175" i="7" s="1"/>
  <c r="K177" i="7"/>
  <c r="K176" i="7" s="1"/>
  <c r="L177" i="7"/>
  <c r="L176" i="7" s="1"/>
  <c r="L175" i="7" s="1"/>
  <c r="J181" i="7"/>
  <c r="L181" i="7"/>
  <c r="I182" i="7"/>
  <c r="I181" i="7" s="1"/>
  <c r="J182" i="7"/>
  <c r="K182" i="7"/>
  <c r="K181" i="7" s="1"/>
  <c r="L182" i="7"/>
  <c r="K189" i="7"/>
  <c r="I190" i="7"/>
  <c r="I189" i="7" s="1"/>
  <c r="J190" i="7"/>
  <c r="J189" i="7" s="1"/>
  <c r="K190" i="7"/>
  <c r="L190" i="7"/>
  <c r="L189" i="7" s="1"/>
  <c r="I192" i="7"/>
  <c r="I193" i="7"/>
  <c r="J193" i="7"/>
  <c r="J192" i="7" s="1"/>
  <c r="K193" i="7"/>
  <c r="K192" i="7" s="1"/>
  <c r="L193" i="7"/>
  <c r="L192" i="7" s="1"/>
  <c r="J197" i="7"/>
  <c r="L197" i="7"/>
  <c r="I198" i="7"/>
  <c r="I197" i="7" s="1"/>
  <c r="J198" i="7"/>
  <c r="K198" i="7"/>
  <c r="K197" i="7" s="1"/>
  <c r="L198" i="7"/>
  <c r="K203" i="7"/>
  <c r="I204" i="7"/>
  <c r="I203" i="7" s="1"/>
  <c r="J204" i="7"/>
  <c r="J203" i="7" s="1"/>
  <c r="K204" i="7"/>
  <c r="L204" i="7"/>
  <c r="L203" i="7" s="1"/>
  <c r="I208" i="7"/>
  <c r="I209" i="7"/>
  <c r="J209" i="7"/>
  <c r="J208" i="7" s="1"/>
  <c r="K209" i="7"/>
  <c r="K208" i="7" s="1"/>
  <c r="L209" i="7"/>
  <c r="L208" i="7" s="1"/>
  <c r="I212" i="7"/>
  <c r="I211" i="7" s="1"/>
  <c r="I213" i="7"/>
  <c r="J213" i="7"/>
  <c r="J212" i="7" s="1"/>
  <c r="J211" i="7" s="1"/>
  <c r="K213" i="7"/>
  <c r="K212" i="7" s="1"/>
  <c r="K211" i="7" s="1"/>
  <c r="L213" i="7"/>
  <c r="L212" i="7" s="1"/>
  <c r="L211" i="7" s="1"/>
  <c r="I219" i="7"/>
  <c r="I218" i="7" s="1"/>
  <c r="I220" i="7"/>
  <c r="J220" i="7"/>
  <c r="J219" i="7" s="1"/>
  <c r="J218" i="7" s="1"/>
  <c r="K220" i="7"/>
  <c r="K219" i="7" s="1"/>
  <c r="K218" i="7" s="1"/>
  <c r="L220" i="7"/>
  <c r="L219" i="7" s="1"/>
  <c r="L218" i="7" s="1"/>
  <c r="J222" i="7"/>
  <c r="L222" i="7"/>
  <c r="I223" i="7"/>
  <c r="I222" i="7" s="1"/>
  <c r="J223" i="7"/>
  <c r="K223" i="7"/>
  <c r="K222" i="7" s="1"/>
  <c r="L223" i="7"/>
  <c r="M223" i="7"/>
  <c r="N223" i="7"/>
  <c r="O223" i="7"/>
  <c r="P223" i="7"/>
  <c r="I231" i="7"/>
  <c r="I230" i="7" s="1"/>
  <c r="I232" i="7"/>
  <c r="J232" i="7"/>
  <c r="J231" i="7" s="1"/>
  <c r="J230" i="7" s="1"/>
  <c r="K232" i="7"/>
  <c r="K231" i="7" s="1"/>
  <c r="K230" i="7" s="1"/>
  <c r="L232" i="7"/>
  <c r="L231" i="7" s="1"/>
  <c r="L230" i="7" s="1"/>
  <c r="I235" i="7"/>
  <c r="I234" i="7" s="1"/>
  <c r="I236" i="7"/>
  <c r="J236" i="7"/>
  <c r="J235" i="7" s="1"/>
  <c r="J234" i="7" s="1"/>
  <c r="K236" i="7"/>
  <c r="K235" i="7" s="1"/>
  <c r="K234" i="7" s="1"/>
  <c r="L236" i="7"/>
  <c r="L235" i="7" s="1"/>
  <c r="L234" i="7" s="1"/>
  <c r="K242" i="7"/>
  <c r="I243" i="7"/>
  <c r="I242" i="7" s="1"/>
  <c r="I241" i="7" s="1"/>
  <c r="J243" i="7"/>
  <c r="J242" i="7" s="1"/>
  <c r="J241" i="7" s="1"/>
  <c r="K243" i="7"/>
  <c r="L243" i="7"/>
  <c r="L242" i="7" s="1"/>
  <c r="I245" i="7"/>
  <c r="J245" i="7"/>
  <c r="K245" i="7"/>
  <c r="L245" i="7"/>
  <c r="I248" i="7"/>
  <c r="J248" i="7"/>
  <c r="K248" i="7"/>
  <c r="L248" i="7"/>
  <c r="J251" i="7"/>
  <c r="L251" i="7"/>
  <c r="I252" i="7"/>
  <c r="I251" i="7" s="1"/>
  <c r="J252" i="7"/>
  <c r="K252" i="7"/>
  <c r="K251" i="7" s="1"/>
  <c r="L252" i="7"/>
  <c r="K255" i="7"/>
  <c r="I256" i="7"/>
  <c r="I255" i="7" s="1"/>
  <c r="J256" i="7"/>
  <c r="J255" i="7" s="1"/>
  <c r="K256" i="7"/>
  <c r="L256" i="7"/>
  <c r="L255" i="7" s="1"/>
  <c r="I259" i="7"/>
  <c r="L259" i="7"/>
  <c r="I260" i="7"/>
  <c r="J260" i="7"/>
  <c r="J259" i="7" s="1"/>
  <c r="K260" i="7"/>
  <c r="K259" i="7" s="1"/>
  <c r="L260" i="7"/>
  <c r="J263" i="7"/>
  <c r="L263" i="7"/>
  <c r="I264" i="7"/>
  <c r="I263" i="7" s="1"/>
  <c r="J264" i="7"/>
  <c r="K264" i="7"/>
  <c r="K263" i="7" s="1"/>
  <c r="L264" i="7"/>
  <c r="I266" i="7"/>
  <c r="K266" i="7"/>
  <c r="I267" i="7"/>
  <c r="J267" i="7"/>
  <c r="J266" i="7" s="1"/>
  <c r="K267" i="7"/>
  <c r="L267" i="7"/>
  <c r="L266" i="7" s="1"/>
  <c r="I269" i="7"/>
  <c r="L269" i="7"/>
  <c r="I270" i="7"/>
  <c r="J270" i="7"/>
  <c r="J269" i="7" s="1"/>
  <c r="K270" i="7"/>
  <c r="K269" i="7" s="1"/>
  <c r="L270" i="7"/>
  <c r="I274" i="7"/>
  <c r="J274" i="7"/>
  <c r="L274" i="7"/>
  <c r="I275" i="7"/>
  <c r="J275" i="7"/>
  <c r="K275" i="7"/>
  <c r="K274" i="7" s="1"/>
  <c r="L275" i="7"/>
  <c r="I277" i="7"/>
  <c r="J277" i="7"/>
  <c r="K277" i="7"/>
  <c r="L277" i="7"/>
  <c r="I280" i="7"/>
  <c r="J280" i="7"/>
  <c r="K280" i="7"/>
  <c r="L280" i="7"/>
  <c r="I283" i="7"/>
  <c r="K283" i="7"/>
  <c r="I284" i="7"/>
  <c r="J284" i="7"/>
  <c r="J283" i="7" s="1"/>
  <c r="K284" i="7"/>
  <c r="L284" i="7"/>
  <c r="L283" i="7" s="1"/>
  <c r="I287" i="7"/>
  <c r="J287" i="7"/>
  <c r="L287" i="7"/>
  <c r="I288" i="7"/>
  <c r="J288" i="7"/>
  <c r="K288" i="7"/>
  <c r="K287" i="7" s="1"/>
  <c r="L288" i="7"/>
  <c r="J291" i="7"/>
  <c r="L291" i="7"/>
  <c r="I292" i="7"/>
  <c r="I291" i="7" s="1"/>
  <c r="J292" i="7"/>
  <c r="K292" i="7"/>
  <c r="K291" i="7" s="1"/>
  <c r="L292" i="7"/>
  <c r="I295" i="7"/>
  <c r="K295" i="7"/>
  <c r="I296" i="7"/>
  <c r="J296" i="7"/>
  <c r="J295" i="7" s="1"/>
  <c r="K296" i="7"/>
  <c r="L296" i="7"/>
  <c r="L295" i="7" s="1"/>
  <c r="I298" i="7"/>
  <c r="J298" i="7"/>
  <c r="L298" i="7"/>
  <c r="I299" i="7"/>
  <c r="J299" i="7"/>
  <c r="K299" i="7"/>
  <c r="K298" i="7" s="1"/>
  <c r="L299" i="7"/>
  <c r="J301" i="7"/>
  <c r="L301" i="7"/>
  <c r="I302" i="7"/>
  <c r="I301" i="7" s="1"/>
  <c r="J302" i="7"/>
  <c r="K302" i="7"/>
  <c r="K301" i="7" s="1"/>
  <c r="L302" i="7"/>
  <c r="I308" i="7"/>
  <c r="J308" i="7"/>
  <c r="J307" i="7" s="1"/>
  <c r="K308" i="7"/>
  <c r="K307" i="7" s="1"/>
  <c r="L308" i="7"/>
  <c r="I310" i="7"/>
  <c r="J310" i="7"/>
  <c r="K310" i="7"/>
  <c r="L310" i="7"/>
  <c r="L307" i="7" s="1"/>
  <c r="I313" i="7"/>
  <c r="I307" i="7" s="1"/>
  <c r="J313" i="7"/>
  <c r="K313" i="7"/>
  <c r="L313" i="7"/>
  <c r="I316" i="7"/>
  <c r="K316" i="7"/>
  <c r="I317" i="7"/>
  <c r="J317" i="7"/>
  <c r="J316" i="7" s="1"/>
  <c r="K317" i="7"/>
  <c r="L317" i="7"/>
  <c r="L316" i="7" s="1"/>
  <c r="I320" i="7"/>
  <c r="L320" i="7"/>
  <c r="I321" i="7"/>
  <c r="J321" i="7"/>
  <c r="J320" i="7" s="1"/>
  <c r="K321" i="7"/>
  <c r="K320" i="7" s="1"/>
  <c r="L321" i="7"/>
  <c r="J324" i="7"/>
  <c r="L324" i="7"/>
  <c r="I325" i="7"/>
  <c r="I324" i="7" s="1"/>
  <c r="J325" i="7"/>
  <c r="K325" i="7"/>
  <c r="K324" i="7" s="1"/>
  <c r="L325" i="7"/>
  <c r="I328" i="7"/>
  <c r="K328" i="7"/>
  <c r="I329" i="7"/>
  <c r="J329" i="7"/>
  <c r="J328" i="7" s="1"/>
  <c r="K329" i="7"/>
  <c r="L329" i="7"/>
  <c r="L328" i="7" s="1"/>
  <c r="I331" i="7"/>
  <c r="J331" i="7"/>
  <c r="L331" i="7"/>
  <c r="I332" i="7"/>
  <c r="J332" i="7"/>
  <c r="K332" i="7"/>
  <c r="K331" i="7" s="1"/>
  <c r="L332" i="7"/>
  <c r="J334" i="7"/>
  <c r="L334" i="7"/>
  <c r="I335" i="7"/>
  <c r="I334" i="7" s="1"/>
  <c r="J335" i="7"/>
  <c r="K335" i="7"/>
  <c r="K334" i="7" s="1"/>
  <c r="L335" i="7"/>
  <c r="J339" i="7"/>
  <c r="L339" i="7"/>
  <c r="I340" i="7"/>
  <c r="I339" i="7" s="1"/>
  <c r="J340" i="7"/>
  <c r="K340" i="7"/>
  <c r="K339" i="7" s="1"/>
  <c r="L340" i="7"/>
  <c r="M340" i="7"/>
  <c r="N340" i="7"/>
  <c r="O340" i="7"/>
  <c r="P340" i="7"/>
  <c r="I342" i="7"/>
  <c r="J342" i="7"/>
  <c r="K342" i="7"/>
  <c r="L342" i="7"/>
  <c r="I345" i="7"/>
  <c r="J345" i="7"/>
  <c r="K345" i="7"/>
  <c r="L345" i="7"/>
  <c r="I348" i="7"/>
  <c r="K348" i="7"/>
  <c r="I349" i="7"/>
  <c r="J349" i="7"/>
  <c r="J348" i="7" s="1"/>
  <c r="K349" i="7"/>
  <c r="L349" i="7"/>
  <c r="L348" i="7" s="1"/>
  <c r="I352" i="7"/>
  <c r="L352" i="7"/>
  <c r="I353" i="7"/>
  <c r="J353" i="7"/>
  <c r="J352" i="7" s="1"/>
  <c r="K353" i="7"/>
  <c r="K352" i="7" s="1"/>
  <c r="L353" i="7"/>
  <c r="J356" i="7"/>
  <c r="L356" i="7"/>
  <c r="I357" i="7"/>
  <c r="I356" i="7" s="1"/>
  <c r="J357" i="7"/>
  <c r="K357" i="7"/>
  <c r="K356" i="7" s="1"/>
  <c r="L357" i="7"/>
  <c r="I360" i="7"/>
  <c r="K360" i="7"/>
  <c r="I361" i="7"/>
  <c r="J361" i="7"/>
  <c r="J360" i="7" s="1"/>
  <c r="K361" i="7"/>
  <c r="L361" i="7"/>
  <c r="L360" i="7" s="1"/>
  <c r="I363" i="7"/>
  <c r="L363" i="7"/>
  <c r="I364" i="7"/>
  <c r="J364" i="7"/>
  <c r="J363" i="7" s="1"/>
  <c r="K364" i="7"/>
  <c r="K363" i="7" s="1"/>
  <c r="L364" i="7"/>
  <c r="J366" i="7"/>
  <c r="L366" i="7"/>
  <c r="I367" i="7"/>
  <c r="I366" i="7" s="1"/>
  <c r="J367" i="7"/>
  <c r="K367" i="7"/>
  <c r="K366" i="7" s="1"/>
  <c r="L367" i="7"/>
  <c r="J37" i="6"/>
  <c r="J38" i="6"/>
  <c r="I39" i="6"/>
  <c r="I38" i="6" s="1"/>
  <c r="I37" i="6" s="1"/>
  <c r="I36" i="6" s="1"/>
  <c r="J39" i="6"/>
  <c r="K39" i="6"/>
  <c r="K38" i="6" s="1"/>
  <c r="K37" i="6" s="1"/>
  <c r="L39" i="6"/>
  <c r="L38" i="6" s="1"/>
  <c r="L37" i="6" s="1"/>
  <c r="I41" i="6"/>
  <c r="J41" i="6"/>
  <c r="K41" i="6"/>
  <c r="L41" i="6"/>
  <c r="L44" i="6"/>
  <c r="L43" i="6" s="1"/>
  <c r="I45" i="6"/>
  <c r="I44" i="6" s="1"/>
  <c r="I43" i="6" s="1"/>
  <c r="J45" i="6"/>
  <c r="J44" i="6" s="1"/>
  <c r="J43" i="6" s="1"/>
  <c r="K45" i="6"/>
  <c r="K44" i="6" s="1"/>
  <c r="K43" i="6" s="1"/>
  <c r="L45" i="6"/>
  <c r="J49" i="6"/>
  <c r="J48" i="6" s="1"/>
  <c r="J47" i="6" s="1"/>
  <c r="K49" i="6"/>
  <c r="K48" i="6" s="1"/>
  <c r="K47" i="6" s="1"/>
  <c r="I50" i="6"/>
  <c r="I49" i="6" s="1"/>
  <c r="I48" i="6" s="1"/>
  <c r="I47" i="6" s="1"/>
  <c r="J50" i="6"/>
  <c r="K50" i="6"/>
  <c r="L50" i="6"/>
  <c r="L49" i="6" s="1"/>
  <c r="L48" i="6" s="1"/>
  <c r="L47" i="6" s="1"/>
  <c r="I69" i="6"/>
  <c r="I68" i="6" s="1"/>
  <c r="I67" i="6" s="1"/>
  <c r="J69" i="6"/>
  <c r="K69" i="6"/>
  <c r="I70" i="6"/>
  <c r="J70" i="6"/>
  <c r="K70" i="6"/>
  <c r="L70" i="6"/>
  <c r="L69" i="6" s="1"/>
  <c r="L68" i="6" s="1"/>
  <c r="L67" i="6" s="1"/>
  <c r="J74" i="6"/>
  <c r="K74" i="6"/>
  <c r="I75" i="6"/>
  <c r="I74" i="6" s="1"/>
  <c r="J75" i="6"/>
  <c r="K75" i="6"/>
  <c r="L75" i="6"/>
  <c r="L74" i="6" s="1"/>
  <c r="L79" i="6"/>
  <c r="I80" i="6"/>
  <c r="I79" i="6" s="1"/>
  <c r="J80" i="6"/>
  <c r="J79" i="6" s="1"/>
  <c r="J68" i="6" s="1"/>
  <c r="J67" i="6" s="1"/>
  <c r="K80" i="6"/>
  <c r="K79" i="6" s="1"/>
  <c r="L80" i="6"/>
  <c r="L85" i="6"/>
  <c r="L84" i="6" s="1"/>
  <c r="I86" i="6"/>
  <c r="I85" i="6" s="1"/>
  <c r="I84" i="6" s="1"/>
  <c r="J86" i="6"/>
  <c r="J85" i="6" s="1"/>
  <c r="J84" i="6" s="1"/>
  <c r="K86" i="6"/>
  <c r="K85" i="6" s="1"/>
  <c r="K84" i="6" s="1"/>
  <c r="L86" i="6"/>
  <c r="J90" i="6"/>
  <c r="J89" i="6" s="1"/>
  <c r="J88" i="6" s="1"/>
  <c r="K90" i="6"/>
  <c r="K89" i="6" s="1"/>
  <c r="K88" i="6" s="1"/>
  <c r="I91" i="6"/>
  <c r="I90" i="6" s="1"/>
  <c r="I89" i="6" s="1"/>
  <c r="I88" i="6" s="1"/>
  <c r="J91" i="6"/>
  <c r="K91" i="6"/>
  <c r="L91" i="6"/>
  <c r="L90" i="6" s="1"/>
  <c r="L89" i="6" s="1"/>
  <c r="L88" i="6" s="1"/>
  <c r="J96" i="6"/>
  <c r="K96" i="6"/>
  <c r="K95" i="6" s="1"/>
  <c r="J97" i="6"/>
  <c r="K97" i="6"/>
  <c r="I98" i="6"/>
  <c r="I97" i="6" s="1"/>
  <c r="I96" i="6" s="1"/>
  <c r="J98" i="6"/>
  <c r="K98" i="6"/>
  <c r="L98" i="6"/>
  <c r="L97" i="6" s="1"/>
  <c r="L96" i="6" s="1"/>
  <c r="J101" i="6"/>
  <c r="J102" i="6"/>
  <c r="I103" i="6"/>
  <c r="I102" i="6" s="1"/>
  <c r="I101" i="6" s="1"/>
  <c r="J103" i="6"/>
  <c r="K103" i="6"/>
  <c r="K102" i="6" s="1"/>
  <c r="K101" i="6" s="1"/>
  <c r="L103" i="6"/>
  <c r="L102" i="6" s="1"/>
  <c r="L101" i="6" s="1"/>
  <c r="J107" i="6"/>
  <c r="I108" i="6"/>
  <c r="I107" i="6" s="1"/>
  <c r="J108" i="6"/>
  <c r="K108" i="6"/>
  <c r="K107" i="6" s="1"/>
  <c r="K106" i="6" s="1"/>
  <c r="L108" i="6"/>
  <c r="L107" i="6" s="1"/>
  <c r="L106" i="6" s="1"/>
  <c r="J111" i="6"/>
  <c r="J106" i="6" s="1"/>
  <c r="K111" i="6"/>
  <c r="I112" i="6"/>
  <c r="I111" i="6" s="1"/>
  <c r="J112" i="6"/>
  <c r="K112" i="6"/>
  <c r="L112" i="6"/>
  <c r="L111" i="6" s="1"/>
  <c r="J116" i="6"/>
  <c r="J115" i="6" s="1"/>
  <c r="I117" i="6"/>
  <c r="I116" i="6" s="1"/>
  <c r="I115" i="6" s="1"/>
  <c r="J117" i="6"/>
  <c r="I118" i="6"/>
  <c r="J118" i="6"/>
  <c r="K118" i="6"/>
  <c r="K117" i="6" s="1"/>
  <c r="K116" i="6" s="1"/>
  <c r="K115" i="6" s="1"/>
  <c r="L118" i="6"/>
  <c r="L117" i="6" s="1"/>
  <c r="L116" i="6" s="1"/>
  <c r="J121" i="6"/>
  <c r="J122" i="6"/>
  <c r="I123" i="6"/>
  <c r="I122" i="6" s="1"/>
  <c r="I121" i="6" s="1"/>
  <c r="J123" i="6"/>
  <c r="K123" i="6"/>
  <c r="K122" i="6" s="1"/>
  <c r="K121" i="6" s="1"/>
  <c r="L123" i="6"/>
  <c r="L122" i="6" s="1"/>
  <c r="L121" i="6" s="1"/>
  <c r="J125" i="6"/>
  <c r="J126" i="6"/>
  <c r="I127" i="6"/>
  <c r="I126" i="6" s="1"/>
  <c r="I125" i="6" s="1"/>
  <c r="J127" i="6"/>
  <c r="K127" i="6"/>
  <c r="K126" i="6" s="1"/>
  <c r="K125" i="6" s="1"/>
  <c r="L127" i="6"/>
  <c r="L126" i="6" s="1"/>
  <c r="L125" i="6" s="1"/>
  <c r="J129" i="6"/>
  <c r="J130" i="6"/>
  <c r="I131" i="6"/>
  <c r="I130" i="6" s="1"/>
  <c r="I129" i="6" s="1"/>
  <c r="J131" i="6"/>
  <c r="K131" i="6"/>
  <c r="K130" i="6" s="1"/>
  <c r="K129" i="6" s="1"/>
  <c r="L131" i="6"/>
  <c r="L130" i="6" s="1"/>
  <c r="L129" i="6" s="1"/>
  <c r="J133" i="6"/>
  <c r="J134" i="6"/>
  <c r="I135" i="6"/>
  <c r="I134" i="6" s="1"/>
  <c r="I133" i="6" s="1"/>
  <c r="J135" i="6"/>
  <c r="K135" i="6"/>
  <c r="K134" i="6" s="1"/>
  <c r="K133" i="6" s="1"/>
  <c r="L135" i="6"/>
  <c r="L134" i="6" s="1"/>
  <c r="L133" i="6" s="1"/>
  <c r="J137" i="6"/>
  <c r="J138" i="6"/>
  <c r="I139" i="6"/>
  <c r="I138" i="6" s="1"/>
  <c r="I137" i="6" s="1"/>
  <c r="J139" i="6"/>
  <c r="K139" i="6"/>
  <c r="K138" i="6" s="1"/>
  <c r="K137" i="6" s="1"/>
  <c r="L139" i="6"/>
  <c r="L138" i="6" s="1"/>
  <c r="L137" i="6" s="1"/>
  <c r="L143" i="6"/>
  <c r="L142" i="6" s="1"/>
  <c r="I144" i="6"/>
  <c r="I143" i="6" s="1"/>
  <c r="I142" i="6" s="1"/>
  <c r="J144" i="6"/>
  <c r="J143" i="6" s="1"/>
  <c r="J142" i="6" s="1"/>
  <c r="K144" i="6"/>
  <c r="K143" i="6" s="1"/>
  <c r="K142" i="6" s="1"/>
  <c r="L144" i="6"/>
  <c r="L148" i="6"/>
  <c r="L147" i="6" s="1"/>
  <c r="I149" i="6"/>
  <c r="I148" i="6" s="1"/>
  <c r="I147" i="6" s="1"/>
  <c r="J149" i="6"/>
  <c r="J148" i="6" s="1"/>
  <c r="J147" i="6" s="1"/>
  <c r="K149" i="6"/>
  <c r="K148" i="6" s="1"/>
  <c r="K147" i="6" s="1"/>
  <c r="L149" i="6"/>
  <c r="J152" i="6"/>
  <c r="I153" i="6"/>
  <c r="I152" i="6" s="1"/>
  <c r="J153" i="6"/>
  <c r="K153" i="6"/>
  <c r="K152" i="6" s="1"/>
  <c r="L153" i="6"/>
  <c r="L152" i="6" s="1"/>
  <c r="J155" i="6"/>
  <c r="J156" i="6"/>
  <c r="I157" i="6"/>
  <c r="I156" i="6" s="1"/>
  <c r="I155" i="6" s="1"/>
  <c r="J157" i="6"/>
  <c r="K157" i="6"/>
  <c r="K156" i="6" s="1"/>
  <c r="K155" i="6" s="1"/>
  <c r="L157" i="6"/>
  <c r="L156" i="6" s="1"/>
  <c r="L155" i="6" s="1"/>
  <c r="I162" i="6"/>
  <c r="I161" i="6" s="1"/>
  <c r="I160" i="6" s="1"/>
  <c r="L162" i="6"/>
  <c r="L161" i="6" s="1"/>
  <c r="L160" i="6" s="1"/>
  <c r="I163" i="6"/>
  <c r="J163" i="6"/>
  <c r="J162" i="6" s="1"/>
  <c r="J161" i="6" s="1"/>
  <c r="J160" i="6" s="1"/>
  <c r="K163" i="6"/>
  <c r="K162" i="6" s="1"/>
  <c r="L163" i="6"/>
  <c r="J167" i="6"/>
  <c r="I168" i="6"/>
  <c r="I167" i="6" s="1"/>
  <c r="J168" i="6"/>
  <c r="K168" i="6"/>
  <c r="K167" i="6" s="1"/>
  <c r="L168" i="6"/>
  <c r="L167" i="6" s="1"/>
  <c r="I172" i="6"/>
  <c r="I171" i="6" s="1"/>
  <c r="L172" i="6"/>
  <c r="L171" i="6" s="1"/>
  <c r="I173" i="6"/>
  <c r="J173" i="6"/>
  <c r="J172" i="6" s="1"/>
  <c r="J171" i="6" s="1"/>
  <c r="J170" i="6" s="1"/>
  <c r="K173" i="6"/>
  <c r="K172" i="6" s="1"/>
  <c r="K171" i="6" s="1"/>
  <c r="L173" i="6"/>
  <c r="L176" i="6"/>
  <c r="I177" i="6"/>
  <c r="I176" i="6" s="1"/>
  <c r="J177" i="6"/>
  <c r="J176" i="6" s="1"/>
  <c r="J175" i="6" s="1"/>
  <c r="K177" i="6"/>
  <c r="K176" i="6" s="1"/>
  <c r="K175" i="6" s="1"/>
  <c r="L177" i="6"/>
  <c r="J181" i="6"/>
  <c r="I182" i="6"/>
  <c r="I181" i="6" s="1"/>
  <c r="J182" i="6"/>
  <c r="K182" i="6"/>
  <c r="K181" i="6" s="1"/>
  <c r="L182" i="6"/>
  <c r="L181" i="6" s="1"/>
  <c r="J189" i="6"/>
  <c r="K189" i="6"/>
  <c r="I190" i="6"/>
  <c r="I189" i="6" s="1"/>
  <c r="J190" i="6"/>
  <c r="K190" i="6"/>
  <c r="L190" i="6"/>
  <c r="L189" i="6" s="1"/>
  <c r="I192" i="6"/>
  <c r="L192" i="6"/>
  <c r="I193" i="6"/>
  <c r="J193" i="6"/>
  <c r="J192" i="6" s="1"/>
  <c r="K193" i="6"/>
  <c r="K192" i="6" s="1"/>
  <c r="L193" i="6"/>
  <c r="I198" i="6"/>
  <c r="I197" i="6" s="1"/>
  <c r="J198" i="6"/>
  <c r="J197" i="6" s="1"/>
  <c r="K198" i="6"/>
  <c r="K197" i="6" s="1"/>
  <c r="L198" i="6"/>
  <c r="L197" i="6" s="1"/>
  <c r="J203" i="6"/>
  <c r="K203" i="6"/>
  <c r="I204" i="6"/>
  <c r="I203" i="6" s="1"/>
  <c r="J204" i="6"/>
  <c r="K204" i="6"/>
  <c r="L204" i="6"/>
  <c r="L203" i="6" s="1"/>
  <c r="L208" i="6"/>
  <c r="I209" i="6"/>
  <c r="I208" i="6" s="1"/>
  <c r="J209" i="6"/>
  <c r="J208" i="6" s="1"/>
  <c r="K209" i="6"/>
  <c r="K208" i="6" s="1"/>
  <c r="L209" i="6"/>
  <c r="I213" i="6"/>
  <c r="I212" i="6" s="1"/>
  <c r="I211" i="6" s="1"/>
  <c r="J213" i="6"/>
  <c r="J212" i="6" s="1"/>
  <c r="J211" i="6" s="1"/>
  <c r="K213" i="6"/>
  <c r="K212" i="6" s="1"/>
  <c r="K211" i="6" s="1"/>
  <c r="L213" i="6"/>
  <c r="L212" i="6" s="1"/>
  <c r="L211" i="6" s="1"/>
  <c r="I220" i="6"/>
  <c r="I219" i="6" s="1"/>
  <c r="J220" i="6"/>
  <c r="J219" i="6" s="1"/>
  <c r="J218" i="6" s="1"/>
  <c r="K220" i="6"/>
  <c r="K219" i="6" s="1"/>
  <c r="K218" i="6" s="1"/>
  <c r="L220" i="6"/>
  <c r="L219" i="6" s="1"/>
  <c r="L218" i="6" s="1"/>
  <c r="J222" i="6"/>
  <c r="I223" i="6"/>
  <c r="I222" i="6" s="1"/>
  <c r="J223" i="6"/>
  <c r="K223" i="6"/>
  <c r="K222" i="6" s="1"/>
  <c r="L223" i="6"/>
  <c r="L222" i="6" s="1"/>
  <c r="M223" i="6"/>
  <c r="N223" i="6"/>
  <c r="O223" i="6"/>
  <c r="P223" i="6"/>
  <c r="I231" i="6"/>
  <c r="I230" i="6" s="1"/>
  <c r="L231" i="6"/>
  <c r="L230" i="6" s="1"/>
  <c r="I232" i="6"/>
  <c r="J232" i="6"/>
  <c r="J231" i="6" s="1"/>
  <c r="J230" i="6" s="1"/>
  <c r="K232" i="6"/>
  <c r="K231" i="6" s="1"/>
  <c r="K230" i="6" s="1"/>
  <c r="L232" i="6"/>
  <c r="I235" i="6"/>
  <c r="I234" i="6" s="1"/>
  <c r="L235" i="6"/>
  <c r="L234" i="6" s="1"/>
  <c r="I236" i="6"/>
  <c r="J236" i="6"/>
  <c r="J235" i="6" s="1"/>
  <c r="J234" i="6" s="1"/>
  <c r="K236" i="6"/>
  <c r="K235" i="6" s="1"/>
  <c r="K234" i="6" s="1"/>
  <c r="L236" i="6"/>
  <c r="J242" i="6"/>
  <c r="K242" i="6"/>
  <c r="L242" i="6"/>
  <c r="I243" i="6"/>
  <c r="I242" i="6" s="1"/>
  <c r="J243" i="6"/>
  <c r="K243" i="6"/>
  <c r="L243" i="6"/>
  <c r="I245" i="6"/>
  <c r="J245" i="6"/>
  <c r="K245" i="6"/>
  <c r="L245" i="6"/>
  <c r="I248" i="6"/>
  <c r="J248" i="6"/>
  <c r="K248" i="6"/>
  <c r="L248" i="6"/>
  <c r="I252" i="6"/>
  <c r="I251" i="6" s="1"/>
  <c r="J252" i="6"/>
  <c r="J251" i="6" s="1"/>
  <c r="K252" i="6"/>
  <c r="K251" i="6" s="1"/>
  <c r="L252" i="6"/>
  <c r="L251" i="6" s="1"/>
  <c r="J255" i="6"/>
  <c r="K255" i="6"/>
  <c r="I256" i="6"/>
  <c r="I255" i="6" s="1"/>
  <c r="J256" i="6"/>
  <c r="K256" i="6"/>
  <c r="L256" i="6"/>
  <c r="L255" i="6" s="1"/>
  <c r="I259" i="6"/>
  <c r="L259" i="6"/>
  <c r="I260" i="6"/>
  <c r="J260" i="6"/>
  <c r="J259" i="6" s="1"/>
  <c r="K260" i="6"/>
  <c r="K259" i="6" s="1"/>
  <c r="L260" i="6"/>
  <c r="J263" i="6"/>
  <c r="I264" i="6"/>
  <c r="I263" i="6" s="1"/>
  <c r="J264" i="6"/>
  <c r="K264" i="6"/>
  <c r="K263" i="6" s="1"/>
  <c r="L264" i="6"/>
  <c r="L263" i="6" s="1"/>
  <c r="J266" i="6"/>
  <c r="K266" i="6"/>
  <c r="I267" i="6"/>
  <c r="I266" i="6" s="1"/>
  <c r="J267" i="6"/>
  <c r="K267" i="6"/>
  <c r="L267" i="6"/>
  <c r="L266" i="6" s="1"/>
  <c r="I269" i="6"/>
  <c r="L269" i="6"/>
  <c r="I270" i="6"/>
  <c r="J270" i="6"/>
  <c r="J269" i="6" s="1"/>
  <c r="K270" i="6"/>
  <c r="K269" i="6" s="1"/>
  <c r="L270" i="6"/>
  <c r="I275" i="6"/>
  <c r="I274" i="6" s="1"/>
  <c r="J275" i="6"/>
  <c r="J274" i="6" s="1"/>
  <c r="K275" i="6"/>
  <c r="K274" i="6" s="1"/>
  <c r="L275" i="6"/>
  <c r="L274" i="6" s="1"/>
  <c r="L273" i="6" s="1"/>
  <c r="I277" i="6"/>
  <c r="J277" i="6"/>
  <c r="K277" i="6"/>
  <c r="L277" i="6"/>
  <c r="I280" i="6"/>
  <c r="J280" i="6"/>
  <c r="K280" i="6"/>
  <c r="L280" i="6"/>
  <c r="J283" i="6"/>
  <c r="K283" i="6"/>
  <c r="I284" i="6"/>
  <c r="I283" i="6" s="1"/>
  <c r="J284" i="6"/>
  <c r="K284" i="6"/>
  <c r="L284" i="6"/>
  <c r="L283" i="6" s="1"/>
  <c r="I288" i="6"/>
  <c r="I287" i="6" s="1"/>
  <c r="J288" i="6"/>
  <c r="J287" i="6" s="1"/>
  <c r="K288" i="6"/>
  <c r="K287" i="6" s="1"/>
  <c r="L288" i="6"/>
  <c r="L287" i="6" s="1"/>
  <c r="J291" i="6"/>
  <c r="I292" i="6"/>
  <c r="I291" i="6" s="1"/>
  <c r="J292" i="6"/>
  <c r="K292" i="6"/>
  <c r="K291" i="6" s="1"/>
  <c r="L292" i="6"/>
  <c r="L291" i="6" s="1"/>
  <c r="J295" i="6"/>
  <c r="K295" i="6"/>
  <c r="I296" i="6"/>
  <c r="I295" i="6" s="1"/>
  <c r="J296" i="6"/>
  <c r="K296" i="6"/>
  <c r="L296" i="6"/>
  <c r="L295" i="6" s="1"/>
  <c r="I299" i="6"/>
  <c r="I298" i="6" s="1"/>
  <c r="J299" i="6"/>
  <c r="J298" i="6" s="1"/>
  <c r="K299" i="6"/>
  <c r="K298" i="6" s="1"/>
  <c r="L299" i="6"/>
  <c r="L298" i="6" s="1"/>
  <c r="I302" i="6"/>
  <c r="I301" i="6" s="1"/>
  <c r="J302" i="6"/>
  <c r="J301" i="6" s="1"/>
  <c r="K302" i="6"/>
  <c r="K301" i="6" s="1"/>
  <c r="L302" i="6"/>
  <c r="L301" i="6" s="1"/>
  <c r="I308" i="6"/>
  <c r="I307" i="6" s="1"/>
  <c r="J308" i="6"/>
  <c r="J307" i="6" s="1"/>
  <c r="K308" i="6"/>
  <c r="K307" i="6" s="1"/>
  <c r="L308" i="6"/>
  <c r="I310" i="6"/>
  <c r="J310" i="6"/>
  <c r="K310" i="6"/>
  <c r="L310" i="6"/>
  <c r="L307" i="6" s="1"/>
  <c r="I313" i="6"/>
  <c r="J313" i="6"/>
  <c r="K313" i="6"/>
  <c r="L313" i="6"/>
  <c r="J316" i="6"/>
  <c r="K316" i="6"/>
  <c r="I317" i="6"/>
  <c r="I316" i="6" s="1"/>
  <c r="J317" i="6"/>
  <c r="K317" i="6"/>
  <c r="L317" i="6"/>
  <c r="L316" i="6" s="1"/>
  <c r="I320" i="6"/>
  <c r="I321" i="6"/>
  <c r="J321" i="6"/>
  <c r="J320" i="6" s="1"/>
  <c r="K321" i="6"/>
  <c r="K320" i="6" s="1"/>
  <c r="L321" i="6"/>
  <c r="L320" i="6" s="1"/>
  <c r="I325" i="6"/>
  <c r="I324" i="6" s="1"/>
  <c r="J325" i="6"/>
  <c r="J324" i="6" s="1"/>
  <c r="K325" i="6"/>
  <c r="K324" i="6" s="1"/>
  <c r="L325" i="6"/>
  <c r="L324" i="6" s="1"/>
  <c r="J328" i="6"/>
  <c r="K328" i="6"/>
  <c r="I329" i="6"/>
  <c r="I328" i="6" s="1"/>
  <c r="J329" i="6"/>
  <c r="K329" i="6"/>
  <c r="L329" i="6"/>
  <c r="L328" i="6" s="1"/>
  <c r="L331" i="6"/>
  <c r="I332" i="6"/>
  <c r="I331" i="6" s="1"/>
  <c r="J332" i="6"/>
  <c r="J331" i="6" s="1"/>
  <c r="K332" i="6"/>
  <c r="K331" i="6" s="1"/>
  <c r="L332" i="6"/>
  <c r="I335" i="6"/>
  <c r="I334" i="6" s="1"/>
  <c r="J335" i="6"/>
  <c r="J334" i="6" s="1"/>
  <c r="K335" i="6"/>
  <c r="K334" i="6" s="1"/>
  <c r="L335" i="6"/>
  <c r="L334" i="6" s="1"/>
  <c r="I340" i="6"/>
  <c r="I339" i="6" s="1"/>
  <c r="J340" i="6"/>
  <c r="J339" i="6" s="1"/>
  <c r="K340" i="6"/>
  <c r="K339" i="6" s="1"/>
  <c r="K338" i="6" s="1"/>
  <c r="L340" i="6"/>
  <c r="L339" i="6" s="1"/>
  <c r="M340" i="6"/>
  <c r="N340" i="6"/>
  <c r="O340" i="6"/>
  <c r="P340" i="6"/>
  <c r="I342" i="6"/>
  <c r="J342" i="6"/>
  <c r="K342" i="6"/>
  <c r="L342" i="6"/>
  <c r="I345" i="6"/>
  <c r="J345" i="6"/>
  <c r="K345" i="6"/>
  <c r="L345" i="6"/>
  <c r="J348" i="6"/>
  <c r="K348" i="6"/>
  <c r="I349" i="6"/>
  <c r="I348" i="6" s="1"/>
  <c r="J349" i="6"/>
  <c r="K349" i="6"/>
  <c r="L349" i="6"/>
  <c r="L348" i="6" s="1"/>
  <c r="L352" i="6"/>
  <c r="I353" i="6"/>
  <c r="I352" i="6" s="1"/>
  <c r="J353" i="6"/>
  <c r="J352" i="6" s="1"/>
  <c r="K353" i="6"/>
  <c r="K352" i="6" s="1"/>
  <c r="L353" i="6"/>
  <c r="J356" i="6"/>
  <c r="I357" i="6"/>
  <c r="I356" i="6" s="1"/>
  <c r="J357" i="6"/>
  <c r="K357" i="6"/>
  <c r="K356" i="6" s="1"/>
  <c r="L357" i="6"/>
  <c r="L356" i="6" s="1"/>
  <c r="J360" i="6"/>
  <c r="K360" i="6"/>
  <c r="I361" i="6"/>
  <c r="I360" i="6" s="1"/>
  <c r="J361" i="6"/>
  <c r="K361" i="6"/>
  <c r="L361" i="6"/>
  <c r="L360" i="6" s="1"/>
  <c r="L363" i="6"/>
  <c r="I364" i="6"/>
  <c r="I363" i="6" s="1"/>
  <c r="J364" i="6"/>
  <c r="J363" i="6" s="1"/>
  <c r="K364" i="6"/>
  <c r="K363" i="6" s="1"/>
  <c r="L364" i="6"/>
  <c r="J366" i="6"/>
  <c r="I367" i="6"/>
  <c r="I366" i="6" s="1"/>
  <c r="J367" i="6"/>
  <c r="K367" i="6"/>
  <c r="K366" i="6" s="1"/>
  <c r="L367" i="6"/>
  <c r="L366" i="6" s="1"/>
  <c r="I39" i="5"/>
  <c r="I38" i="5" s="1"/>
  <c r="I37" i="5" s="1"/>
  <c r="I36" i="5" s="1"/>
  <c r="J39" i="5"/>
  <c r="J38" i="5" s="1"/>
  <c r="J37" i="5" s="1"/>
  <c r="J36" i="5" s="1"/>
  <c r="K39" i="5"/>
  <c r="K38" i="5" s="1"/>
  <c r="K37" i="5" s="1"/>
  <c r="L39" i="5"/>
  <c r="L38" i="5" s="1"/>
  <c r="L37" i="5" s="1"/>
  <c r="I41" i="5"/>
  <c r="J41" i="5"/>
  <c r="K41" i="5"/>
  <c r="L41" i="5"/>
  <c r="I44" i="5"/>
  <c r="I43" i="5" s="1"/>
  <c r="J44" i="5"/>
  <c r="J43" i="5" s="1"/>
  <c r="I45" i="5"/>
  <c r="J45" i="5"/>
  <c r="K45" i="5"/>
  <c r="K44" i="5" s="1"/>
  <c r="K43" i="5" s="1"/>
  <c r="L45" i="5"/>
  <c r="L44" i="5" s="1"/>
  <c r="L43" i="5" s="1"/>
  <c r="K49" i="5"/>
  <c r="K48" i="5" s="1"/>
  <c r="K47" i="5" s="1"/>
  <c r="L49" i="5"/>
  <c r="L48" i="5" s="1"/>
  <c r="L47" i="5" s="1"/>
  <c r="I50" i="5"/>
  <c r="I49" i="5" s="1"/>
  <c r="I48" i="5" s="1"/>
  <c r="I47" i="5" s="1"/>
  <c r="J50" i="5"/>
  <c r="J49" i="5" s="1"/>
  <c r="J48" i="5" s="1"/>
  <c r="J47" i="5" s="1"/>
  <c r="K50" i="5"/>
  <c r="L50" i="5"/>
  <c r="I70" i="5"/>
  <c r="I69" i="5" s="1"/>
  <c r="I68" i="5" s="1"/>
  <c r="I67" i="5" s="1"/>
  <c r="J70" i="5"/>
  <c r="J69" i="5" s="1"/>
  <c r="K70" i="5"/>
  <c r="K69" i="5" s="1"/>
  <c r="K68" i="5" s="1"/>
  <c r="K67" i="5" s="1"/>
  <c r="L70" i="5"/>
  <c r="L69" i="5" s="1"/>
  <c r="L68" i="5" s="1"/>
  <c r="L67" i="5" s="1"/>
  <c r="K74" i="5"/>
  <c r="L74" i="5"/>
  <c r="I75" i="5"/>
  <c r="I74" i="5" s="1"/>
  <c r="J75" i="5"/>
  <c r="J74" i="5" s="1"/>
  <c r="K75" i="5"/>
  <c r="L75" i="5"/>
  <c r="J79" i="5"/>
  <c r="I80" i="5"/>
  <c r="I79" i="5" s="1"/>
  <c r="J80" i="5"/>
  <c r="K80" i="5"/>
  <c r="K79" i="5" s="1"/>
  <c r="L80" i="5"/>
  <c r="L79" i="5" s="1"/>
  <c r="J85" i="5"/>
  <c r="J84" i="5" s="1"/>
  <c r="I86" i="5"/>
  <c r="I85" i="5" s="1"/>
  <c r="I84" i="5" s="1"/>
  <c r="J86" i="5"/>
  <c r="K86" i="5"/>
  <c r="K85" i="5" s="1"/>
  <c r="K84" i="5" s="1"/>
  <c r="L86" i="5"/>
  <c r="L85" i="5" s="1"/>
  <c r="L84" i="5" s="1"/>
  <c r="I90" i="5"/>
  <c r="I89" i="5" s="1"/>
  <c r="I88" i="5" s="1"/>
  <c r="K90" i="5"/>
  <c r="K89" i="5" s="1"/>
  <c r="K88" i="5" s="1"/>
  <c r="L90" i="5"/>
  <c r="L89" i="5" s="1"/>
  <c r="L88" i="5" s="1"/>
  <c r="I91" i="5"/>
  <c r="J91" i="5"/>
  <c r="J90" i="5" s="1"/>
  <c r="J89" i="5" s="1"/>
  <c r="J88" i="5" s="1"/>
  <c r="K91" i="5"/>
  <c r="L91" i="5"/>
  <c r="I98" i="5"/>
  <c r="I97" i="5" s="1"/>
  <c r="I96" i="5" s="1"/>
  <c r="J98" i="5"/>
  <c r="J97" i="5" s="1"/>
  <c r="J96" i="5" s="1"/>
  <c r="K98" i="5"/>
  <c r="K97" i="5" s="1"/>
  <c r="K96" i="5" s="1"/>
  <c r="K95" i="5" s="1"/>
  <c r="L98" i="5"/>
  <c r="L97" i="5" s="1"/>
  <c r="L96" i="5" s="1"/>
  <c r="I103" i="5"/>
  <c r="I102" i="5" s="1"/>
  <c r="I101" i="5" s="1"/>
  <c r="J103" i="5"/>
  <c r="J102" i="5" s="1"/>
  <c r="J101" i="5" s="1"/>
  <c r="K103" i="5"/>
  <c r="K102" i="5" s="1"/>
  <c r="K101" i="5" s="1"/>
  <c r="L103" i="5"/>
  <c r="L102" i="5" s="1"/>
  <c r="L101" i="5" s="1"/>
  <c r="I108" i="5"/>
  <c r="I107" i="5" s="1"/>
  <c r="J108" i="5"/>
  <c r="J107" i="5" s="1"/>
  <c r="K108" i="5"/>
  <c r="K107" i="5" s="1"/>
  <c r="K106" i="5" s="1"/>
  <c r="L108" i="5"/>
  <c r="L107" i="5" s="1"/>
  <c r="L106" i="5" s="1"/>
  <c r="K111" i="5"/>
  <c r="I112" i="5"/>
  <c r="I111" i="5" s="1"/>
  <c r="J112" i="5"/>
  <c r="J111" i="5" s="1"/>
  <c r="K112" i="5"/>
  <c r="L112" i="5"/>
  <c r="L111" i="5" s="1"/>
  <c r="I118" i="5"/>
  <c r="I117" i="5" s="1"/>
  <c r="I116" i="5" s="1"/>
  <c r="J118" i="5"/>
  <c r="J117" i="5" s="1"/>
  <c r="J116" i="5" s="1"/>
  <c r="K118" i="5"/>
  <c r="K117" i="5" s="1"/>
  <c r="K116" i="5" s="1"/>
  <c r="L118" i="5"/>
  <c r="L117" i="5" s="1"/>
  <c r="L116" i="5" s="1"/>
  <c r="I123" i="5"/>
  <c r="I122" i="5" s="1"/>
  <c r="I121" i="5" s="1"/>
  <c r="J123" i="5"/>
  <c r="J122" i="5" s="1"/>
  <c r="J121" i="5" s="1"/>
  <c r="K123" i="5"/>
  <c r="K122" i="5" s="1"/>
  <c r="K121" i="5" s="1"/>
  <c r="L123" i="5"/>
  <c r="L122" i="5" s="1"/>
  <c r="L121" i="5" s="1"/>
  <c r="I127" i="5"/>
  <c r="I126" i="5" s="1"/>
  <c r="I125" i="5" s="1"/>
  <c r="J127" i="5"/>
  <c r="J126" i="5" s="1"/>
  <c r="J125" i="5" s="1"/>
  <c r="K127" i="5"/>
  <c r="K126" i="5" s="1"/>
  <c r="K125" i="5" s="1"/>
  <c r="L127" i="5"/>
  <c r="L126" i="5" s="1"/>
  <c r="L125" i="5" s="1"/>
  <c r="I131" i="5"/>
  <c r="I130" i="5" s="1"/>
  <c r="I129" i="5" s="1"/>
  <c r="J131" i="5"/>
  <c r="J130" i="5" s="1"/>
  <c r="J129" i="5" s="1"/>
  <c r="K131" i="5"/>
  <c r="K130" i="5" s="1"/>
  <c r="K129" i="5" s="1"/>
  <c r="L131" i="5"/>
  <c r="L130" i="5" s="1"/>
  <c r="L129" i="5" s="1"/>
  <c r="I135" i="5"/>
  <c r="I134" i="5" s="1"/>
  <c r="I133" i="5" s="1"/>
  <c r="J135" i="5"/>
  <c r="J134" i="5" s="1"/>
  <c r="J133" i="5" s="1"/>
  <c r="K135" i="5"/>
  <c r="K134" i="5" s="1"/>
  <c r="K133" i="5" s="1"/>
  <c r="L135" i="5"/>
  <c r="L134" i="5" s="1"/>
  <c r="L133" i="5" s="1"/>
  <c r="I139" i="5"/>
  <c r="I138" i="5" s="1"/>
  <c r="I137" i="5" s="1"/>
  <c r="J139" i="5"/>
  <c r="J138" i="5" s="1"/>
  <c r="J137" i="5" s="1"/>
  <c r="K139" i="5"/>
  <c r="K138" i="5" s="1"/>
  <c r="K137" i="5" s="1"/>
  <c r="L139" i="5"/>
  <c r="L138" i="5" s="1"/>
  <c r="L137" i="5" s="1"/>
  <c r="I143" i="5"/>
  <c r="I142" i="5" s="1"/>
  <c r="J143" i="5"/>
  <c r="J142" i="5" s="1"/>
  <c r="L143" i="5"/>
  <c r="L142" i="5" s="1"/>
  <c r="I144" i="5"/>
  <c r="J144" i="5"/>
  <c r="K144" i="5"/>
  <c r="K143" i="5" s="1"/>
  <c r="K142" i="5" s="1"/>
  <c r="L144" i="5"/>
  <c r="I148" i="5"/>
  <c r="I147" i="5" s="1"/>
  <c r="J148" i="5"/>
  <c r="J147" i="5" s="1"/>
  <c r="I149" i="5"/>
  <c r="J149" i="5"/>
  <c r="K149" i="5"/>
  <c r="K148" i="5" s="1"/>
  <c r="K147" i="5" s="1"/>
  <c r="L149" i="5"/>
  <c r="L148" i="5" s="1"/>
  <c r="L147" i="5" s="1"/>
  <c r="I153" i="5"/>
  <c r="I152" i="5" s="1"/>
  <c r="J153" i="5"/>
  <c r="J152" i="5" s="1"/>
  <c r="K153" i="5"/>
  <c r="K152" i="5" s="1"/>
  <c r="L153" i="5"/>
  <c r="L152" i="5" s="1"/>
  <c r="I157" i="5"/>
  <c r="I156" i="5" s="1"/>
  <c r="I155" i="5" s="1"/>
  <c r="J157" i="5"/>
  <c r="J156" i="5" s="1"/>
  <c r="J155" i="5" s="1"/>
  <c r="K157" i="5"/>
  <c r="K156" i="5" s="1"/>
  <c r="K155" i="5" s="1"/>
  <c r="L157" i="5"/>
  <c r="L156" i="5" s="1"/>
  <c r="L155" i="5" s="1"/>
  <c r="J162" i="5"/>
  <c r="J161" i="5" s="1"/>
  <c r="J160" i="5" s="1"/>
  <c r="I163" i="5"/>
  <c r="I162" i="5" s="1"/>
  <c r="J163" i="5"/>
  <c r="K163" i="5"/>
  <c r="K162" i="5" s="1"/>
  <c r="L163" i="5"/>
  <c r="L162" i="5" s="1"/>
  <c r="I168" i="5"/>
  <c r="I167" i="5" s="1"/>
  <c r="J168" i="5"/>
  <c r="J167" i="5" s="1"/>
  <c r="K168" i="5"/>
  <c r="K167" i="5" s="1"/>
  <c r="L168" i="5"/>
  <c r="L167" i="5" s="1"/>
  <c r="J172" i="5"/>
  <c r="J171" i="5" s="1"/>
  <c r="J170" i="5" s="1"/>
  <c r="I173" i="5"/>
  <c r="I172" i="5" s="1"/>
  <c r="I171" i="5" s="1"/>
  <c r="J173" i="5"/>
  <c r="K173" i="5"/>
  <c r="K172" i="5" s="1"/>
  <c r="K171" i="5" s="1"/>
  <c r="L173" i="5"/>
  <c r="L172" i="5" s="1"/>
  <c r="L171" i="5" s="1"/>
  <c r="J176" i="5"/>
  <c r="J175" i="5" s="1"/>
  <c r="I177" i="5"/>
  <c r="I176" i="5" s="1"/>
  <c r="J177" i="5"/>
  <c r="K177" i="5"/>
  <c r="K176" i="5" s="1"/>
  <c r="L177" i="5"/>
  <c r="L176" i="5" s="1"/>
  <c r="I182" i="5"/>
  <c r="I181" i="5" s="1"/>
  <c r="J182" i="5"/>
  <c r="J181" i="5" s="1"/>
  <c r="K182" i="5"/>
  <c r="K181" i="5" s="1"/>
  <c r="L182" i="5"/>
  <c r="L181" i="5" s="1"/>
  <c r="I189" i="5"/>
  <c r="I188" i="5" s="1"/>
  <c r="K189" i="5"/>
  <c r="I190" i="5"/>
  <c r="J190" i="5"/>
  <c r="J189" i="5" s="1"/>
  <c r="K190" i="5"/>
  <c r="L190" i="5"/>
  <c r="L189" i="5" s="1"/>
  <c r="J192" i="5"/>
  <c r="I193" i="5"/>
  <c r="I192" i="5" s="1"/>
  <c r="J193" i="5"/>
  <c r="K193" i="5"/>
  <c r="K192" i="5" s="1"/>
  <c r="L193" i="5"/>
  <c r="L192" i="5" s="1"/>
  <c r="I198" i="5"/>
  <c r="I197" i="5" s="1"/>
  <c r="J198" i="5"/>
  <c r="J197" i="5" s="1"/>
  <c r="K198" i="5"/>
  <c r="K197" i="5" s="1"/>
  <c r="L198" i="5"/>
  <c r="L197" i="5" s="1"/>
  <c r="I203" i="5"/>
  <c r="K203" i="5"/>
  <c r="I204" i="5"/>
  <c r="J204" i="5"/>
  <c r="J203" i="5" s="1"/>
  <c r="K204" i="5"/>
  <c r="L204" i="5"/>
  <c r="L203" i="5" s="1"/>
  <c r="J208" i="5"/>
  <c r="I209" i="5"/>
  <c r="I208" i="5" s="1"/>
  <c r="J209" i="5"/>
  <c r="K209" i="5"/>
  <c r="K208" i="5" s="1"/>
  <c r="L209" i="5"/>
  <c r="L208" i="5" s="1"/>
  <c r="J212" i="5"/>
  <c r="J211" i="5" s="1"/>
  <c r="I213" i="5"/>
  <c r="I212" i="5" s="1"/>
  <c r="I211" i="5" s="1"/>
  <c r="J213" i="5"/>
  <c r="K213" i="5"/>
  <c r="K212" i="5" s="1"/>
  <c r="K211" i="5" s="1"/>
  <c r="L213" i="5"/>
  <c r="L212" i="5" s="1"/>
  <c r="L211" i="5" s="1"/>
  <c r="J219" i="5"/>
  <c r="I220" i="5"/>
  <c r="I219" i="5" s="1"/>
  <c r="J220" i="5"/>
  <c r="K220" i="5"/>
  <c r="K219" i="5" s="1"/>
  <c r="K218" i="5" s="1"/>
  <c r="L220" i="5"/>
  <c r="L219" i="5" s="1"/>
  <c r="L218" i="5" s="1"/>
  <c r="I223" i="5"/>
  <c r="I222" i="5" s="1"/>
  <c r="J223" i="5"/>
  <c r="J222" i="5" s="1"/>
  <c r="K223" i="5"/>
  <c r="K222" i="5" s="1"/>
  <c r="L223" i="5"/>
  <c r="L222" i="5" s="1"/>
  <c r="M223" i="5"/>
  <c r="N223" i="5"/>
  <c r="O223" i="5"/>
  <c r="P223" i="5"/>
  <c r="J231" i="5"/>
  <c r="J230" i="5" s="1"/>
  <c r="I232" i="5"/>
  <c r="I231" i="5" s="1"/>
  <c r="I230" i="5" s="1"/>
  <c r="J232" i="5"/>
  <c r="K232" i="5"/>
  <c r="K231" i="5" s="1"/>
  <c r="K230" i="5" s="1"/>
  <c r="L232" i="5"/>
  <c r="L231" i="5" s="1"/>
  <c r="L230" i="5" s="1"/>
  <c r="J235" i="5"/>
  <c r="J234" i="5" s="1"/>
  <c r="I236" i="5"/>
  <c r="I235" i="5" s="1"/>
  <c r="I234" i="5" s="1"/>
  <c r="J236" i="5"/>
  <c r="K236" i="5"/>
  <c r="K235" i="5" s="1"/>
  <c r="K234" i="5" s="1"/>
  <c r="L236" i="5"/>
  <c r="L235" i="5" s="1"/>
  <c r="L234" i="5" s="1"/>
  <c r="I242" i="5"/>
  <c r="K242" i="5"/>
  <c r="L242" i="5"/>
  <c r="I243" i="5"/>
  <c r="J243" i="5"/>
  <c r="J242" i="5" s="1"/>
  <c r="K243" i="5"/>
  <c r="L243" i="5"/>
  <c r="I245" i="5"/>
  <c r="J245" i="5"/>
  <c r="K245" i="5"/>
  <c r="L245" i="5"/>
  <c r="I248" i="5"/>
  <c r="J248" i="5"/>
  <c r="K248" i="5"/>
  <c r="L248" i="5"/>
  <c r="I252" i="5"/>
  <c r="I251" i="5" s="1"/>
  <c r="J252" i="5"/>
  <c r="J251" i="5" s="1"/>
  <c r="K252" i="5"/>
  <c r="K251" i="5" s="1"/>
  <c r="L252" i="5"/>
  <c r="L251" i="5" s="1"/>
  <c r="K255" i="5"/>
  <c r="I256" i="5"/>
  <c r="I255" i="5" s="1"/>
  <c r="J256" i="5"/>
  <c r="J255" i="5" s="1"/>
  <c r="K256" i="5"/>
  <c r="L256" i="5"/>
  <c r="L255" i="5" s="1"/>
  <c r="J259" i="5"/>
  <c r="I260" i="5"/>
  <c r="I259" i="5" s="1"/>
  <c r="J260" i="5"/>
  <c r="K260" i="5"/>
  <c r="K259" i="5" s="1"/>
  <c r="L260" i="5"/>
  <c r="L259" i="5" s="1"/>
  <c r="I264" i="5"/>
  <c r="I263" i="5" s="1"/>
  <c r="J264" i="5"/>
  <c r="J263" i="5" s="1"/>
  <c r="K264" i="5"/>
  <c r="K263" i="5" s="1"/>
  <c r="L264" i="5"/>
  <c r="L263" i="5" s="1"/>
  <c r="I266" i="5"/>
  <c r="K266" i="5"/>
  <c r="I267" i="5"/>
  <c r="J267" i="5"/>
  <c r="J266" i="5" s="1"/>
  <c r="K267" i="5"/>
  <c r="L267" i="5"/>
  <c r="L266" i="5" s="1"/>
  <c r="J269" i="5"/>
  <c r="I270" i="5"/>
  <c r="I269" i="5" s="1"/>
  <c r="J270" i="5"/>
  <c r="K270" i="5"/>
  <c r="K269" i="5" s="1"/>
  <c r="L270" i="5"/>
  <c r="L269" i="5" s="1"/>
  <c r="J274" i="5"/>
  <c r="I275" i="5"/>
  <c r="I274" i="5" s="1"/>
  <c r="J275" i="5"/>
  <c r="K275" i="5"/>
  <c r="K274" i="5" s="1"/>
  <c r="L275" i="5"/>
  <c r="L274" i="5" s="1"/>
  <c r="I277" i="5"/>
  <c r="J277" i="5"/>
  <c r="K277" i="5"/>
  <c r="L277" i="5"/>
  <c r="I280" i="5"/>
  <c r="J280" i="5"/>
  <c r="K280" i="5"/>
  <c r="L280" i="5"/>
  <c r="K283" i="5"/>
  <c r="I284" i="5"/>
  <c r="I283" i="5" s="1"/>
  <c r="J284" i="5"/>
  <c r="J283" i="5" s="1"/>
  <c r="K284" i="5"/>
  <c r="L284" i="5"/>
  <c r="L283" i="5" s="1"/>
  <c r="J287" i="5"/>
  <c r="I288" i="5"/>
  <c r="I287" i="5" s="1"/>
  <c r="J288" i="5"/>
  <c r="K288" i="5"/>
  <c r="K287" i="5" s="1"/>
  <c r="L288" i="5"/>
  <c r="L287" i="5" s="1"/>
  <c r="J291" i="5"/>
  <c r="L291" i="5"/>
  <c r="I292" i="5"/>
  <c r="I291" i="5" s="1"/>
  <c r="J292" i="5"/>
  <c r="K292" i="5"/>
  <c r="K291" i="5" s="1"/>
  <c r="L292" i="5"/>
  <c r="K295" i="5"/>
  <c r="I296" i="5"/>
  <c r="I295" i="5" s="1"/>
  <c r="J296" i="5"/>
  <c r="J295" i="5" s="1"/>
  <c r="K296" i="5"/>
  <c r="L296" i="5"/>
  <c r="L295" i="5" s="1"/>
  <c r="J298" i="5"/>
  <c r="I299" i="5"/>
  <c r="I298" i="5" s="1"/>
  <c r="J299" i="5"/>
  <c r="K299" i="5"/>
  <c r="K298" i="5" s="1"/>
  <c r="L299" i="5"/>
  <c r="L298" i="5" s="1"/>
  <c r="J301" i="5"/>
  <c r="L301" i="5"/>
  <c r="I302" i="5"/>
  <c r="I301" i="5" s="1"/>
  <c r="J302" i="5"/>
  <c r="K302" i="5"/>
  <c r="K301" i="5" s="1"/>
  <c r="L302" i="5"/>
  <c r="I308" i="5"/>
  <c r="I307" i="5" s="1"/>
  <c r="I306" i="5" s="1"/>
  <c r="J308" i="5"/>
  <c r="K308" i="5"/>
  <c r="K307" i="5" s="1"/>
  <c r="K306" i="5" s="1"/>
  <c r="L308" i="5"/>
  <c r="L307" i="5" s="1"/>
  <c r="I310" i="5"/>
  <c r="J310" i="5"/>
  <c r="J307" i="5" s="1"/>
  <c r="K310" i="5"/>
  <c r="L310" i="5"/>
  <c r="I313" i="5"/>
  <c r="J313" i="5"/>
  <c r="K313" i="5"/>
  <c r="L313" i="5"/>
  <c r="I316" i="5"/>
  <c r="K316" i="5"/>
  <c r="I317" i="5"/>
  <c r="J317" i="5"/>
  <c r="J316" i="5" s="1"/>
  <c r="K317" i="5"/>
  <c r="L317" i="5"/>
  <c r="L316" i="5" s="1"/>
  <c r="J320" i="5"/>
  <c r="I321" i="5"/>
  <c r="I320" i="5" s="1"/>
  <c r="J321" i="5"/>
  <c r="K321" i="5"/>
  <c r="K320" i="5" s="1"/>
  <c r="L321" i="5"/>
  <c r="L320" i="5" s="1"/>
  <c r="J324" i="5"/>
  <c r="I325" i="5"/>
  <c r="I324" i="5" s="1"/>
  <c r="J325" i="5"/>
  <c r="K325" i="5"/>
  <c r="K324" i="5" s="1"/>
  <c r="L325" i="5"/>
  <c r="L324" i="5" s="1"/>
  <c r="K328" i="5"/>
  <c r="I329" i="5"/>
  <c r="I328" i="5" s="1"/>
  <c r="J329" i="5"/>
  <c r="J328" i="5" s="1"/>
  <c r="K329" i="5"/>
  <c r="L329" i="5"/>
  <c r="L328" i="5" s="1"/>
  <c r="J331" i="5"/>
  <c r="I332" i="5"/>
  <c r="I331" i="5" s="1"/>
  <c r="J332" i="5"/>
  <c r="K332" i="5"/>
  <c r="K331" i="5" s="1"/>
  <c r="L332" i="5"/>
  <c r="L331" i="5" s="1"/>
  <c r="L334" i="5"/>
  <c r="I335" i="5"/>
  <c r="I334" i="5" s="1"/>
  <c r="J335" i="5"/>
  <c r="J334" i="5" s="1"/>
  <c r="K335" i="5"/>
  <c r="K334" i="5" s="1"/>
  <c r="L335" i="5"/>
  <c r="L339" i="5"/>
  <c r="I340" i="5"/>
  <c r="I339" i="5" s="1"/>
  <c r="J340" i="5"/>
  <c r="J339" i="5" s="1"/>
  <c r="K340" i="5"/>
  <c r="K339" i="5" s="1"/>
  <c r="L340" i="5"/>
  <c r="M340" i="5"/>
  <c r="N340" i="5"/>
  <c r="O340" i="5"/>
  <c r="P340" i="5"/>
  <c r="I342" i="5"/>
  <c r="J342" i="5"/>
  <c r="K342" i="5"/>
  <c r="L342" i="5"/>
  <c r="I345" i="5"/>
  <c r="J345" i="5"/>
  <c r="K345" i="5"/>
  <c r="L345" i="5"/>
  <c r="I348" i="5"/>
  <c r="K348" i="5"/>
  <c r="I349" i="5"/>
  <c r="J349" i="5"/>
  <c r="J348" i="5" s="1"/>
  <c r="K349" i="5"/>
  <c r="L349" i="5"/>
  <c r="L348" i="5" s="1"/>
  <c r="J352" i="5"/>
  <c r="I353" i="5"/>
  <c r="I352" i="5" s="1"/>
  <c r="J353" i="5"/>
  <c r="K353" i="5"/>
  <c r="K352" i="5" s="1"/>
  <c r="L353" i="5"/>
  <c r="L352" i="5" s="1"/>
  <c r="L356" i="5"/>
  <c r="I357" i="5"/>
  <c r="I356" i="5" s="1"/>
  <c r="J357" i="5"/>
  <c r="J356" i="5" s="1"/>
  <c r="K357" i="5"/>
  <c r="K356" i="5" s="1"/>
  <c r="L357" i="5"/>
  <c r="I360" i="5"/>
  <c r="K360" i="5"/>
  <c r="L360" i="5"/>
  <c r="I361" i="5"/>
  <c r="J361" i="5"/>
  <c r="J360" i="5" s="1"/>
  <c r="K361" i="5"/>
  <c r="L361" i="5"/>
  <c r="J363" i="5"/>
  <c r="I364" i="5"/>
  <c r="I363" i="5" s="1"/>
  <c r="J364" i="5"/>
  <c r="K364" i="5"/>
  <c r="K363" i="5" s="1"/>
  <c r="L364" i="5"/>
  <c r="L363" i="5" s="1"/>
  <c r="L366" i="5"/>
  <c r="I367" i="5"/>
  <c r="I366" i="5" s="1"/>
  <c r="J367" i="5"/>
  <c r="J366" i="5" s="1"/>
  <c r="K367" i="5"/>
  <c r="K366" i="5" s="1"/>
  <c r="L367" i="5"/>
  <c r="J37" i="4"/>
  <c r="J38" i="4"/>
  <c r="I39" i="4"/>
  <c r="I38" i="4" s="1"/>
  <c r="I37" i="4" s="1"/>
  <c r="J39" i="4"/>
  <c r="K39" i="4"/>
  <c r="K38" i="4" s="1"/>
  <c r="K37" i="4" s="1"/>
  <c r="L39" i="4"/>
  <c r="L38" i="4" s="1"/>
  <c r="L37" i="4" s="1"/>
  <c r="I41" i="4"/>
  <c r="J41" i="4"/>
  <c r="K41" i="4"/>
  <c r="L41" i="4"/>
  <c r="L44" i="4"/>
  <c r="L43" i="4" s="1"/>
  <c r="I45" i="4"/>
  <c r="I44" i="4" s="1"/>
  <c r="I43" i="4" s="1"/>
  <c r="J45" i="4"/>
  <c r="J44" i="4" s="1"/>
  <c r="J43" i="4" s="1"/>
  <c r="K45" i="4"/>
  <c r="K44" i="4" s="1"/>
  <c r="K43" i="4" s="1"/>
  <c r="L45" i="4"/>
  <c r="J49" i="4"/>
  <c r="J48" i="4" s="1"/>
  <c r="J47" i="4" s="1"/>
  <c r="K49" i="4"/>
  <c r="K48" i="4" s="1"/>
  <c r="K47" i="4" s="1"/>
  <c r="I50" i="4"/>
  <c r="I49" i="4" s="1"/>
  <c r="I48" i="4" s="1"/>
  <c r="I47" i="4" s="1"/>
  <c r="J50" i="4"/>
  <c r="K50" i="4"/>
  <c r="L50" i="4"/>
  <c r="L49" i="4" s="1"/>
  <c r="L48" i="4" s="1"/>
  <c r="L47" i="4" s="1"/>
  <c r="J69" i="4"/>
  <c r="I70" i="4"/>
  <c r="I69" i="4" s="1"/>
  <c r="I68" i="4" s="1"/>
  <c r="I67" i="4" s="1"/>
  <c r="J70" i="4"/>
  <c r="K70" i="4"/>
  <c r="K69" i="4" s="1"/>
  <c r="L70" i="4"/>
  <c r="L69" i="4" s="1"/>
  <c r="L68" i="4" s="1"/>
  <c r="L67" i="4" s="1"/>
  <c r="J74" i="4"/>
  <c r="K74" i="4"/>
  <c r="I75" i="4"/>
  <c r="I74" i="4" s="1"/>
  <c r="J75" i="4"/>
  <c r="K75" i="4"/>
  <c r="L75" i="4"/>
  <c r="L74" i="4" s="1"/>
  <c r="L79" i="4"/>
  <c r="I80" i="4"/>
  <c r="I79" i="4" s="1"/>
  <c r="J80" i="4"/>
  <c r="J79" i="4" s="1"/>
  <c r="J68" i="4" s="1"/>
  <c r="J67" i="4" s="1"/>
  <c r="K80" i="4"/>
  <c r="K79" i="4" s="1"/>
  <c r="L80" i="4"/>
  <c r="L85" i="4"/>
  <c r="L84" i="4" s="1"/>
  <c r="I86" i="4"/>
  <c r="I85" i="4" s="1"/>
  <c r="I84" i="4" s="1"/>
  <c r="J86" i="4"/>
  <c r="J85" i="4" s="1"/>
  <c r="J84" i="4" s="1"/>
  <c r="K86" i="4"/>
  <c r="K85" i="4" s="1"/>
  <c r="K84" i="4" s="1"/>
  <c r="L86" i="4"/>
  <c r="J90" i="4"/>
  <c r="J89" i="4" s="1"/>
  <c r="J88" i="4" s="1"/>
  <c r="K90" i="4"/>
  <c r="K89" i="4" s="1"/>
  <c r="K88" i="4" s="1"/>
  <c r="I91" i="4"/>
  <c r="I90" i="4" s="1"/>
  <c r="I89" i="4" s="1"/>
  <c r="I88" i="4" s="1"/>
  <c r="J91" i="4"/>
  <c r="K91" i="4"/>
  <c r="L91" i="4"/>
  <c r="L90" i="4" s="1"/>
  <c r="L89" i="4" s="1"/>
  <c r="L88" i="4" s="1"/>
  <c r="J96" i="4"/>
  <c r="J95" i="4" s="1"/>
  <c r="J97" i="4"/>
  <c r="I98" i="4"/>
  <c r="I97" i="4" s="1"/>
  <c r="I96" i="4" s="1"/>
  <c r="J98" i="4"/>
  <c r="K98" i="4"/>
  <c r="K97" i="4" s="1"/>
  <c r="K96" i="4" s="1"/>
  <c r="L98" i="4"/>
  <c r="L97" i="4" s="1"/>
  <c r="L96" i="4" s="1"/>
  <c r="J101" i="4"/>
  <c r="J102" i="4"/>
  <c r="I103" i="4"/>
  <c r="I102" i="4" s="1"/>
  <c r="I101" i="4" s="1"/>
  <c r="J103" i="4"/>
  <c r="K103" i="4"/>
  <c r="K102" i="4" s="1"/>
  <c r="K101" i="4" s="1"/>
  <c r="L103" i="4"/>
  <c r="L102" i="4" s="1"/>
  <c r="L101" i="4" s="1"/>
  <c r="J107" i="4"/>
  <c r="I108" i="4"/>
  <c r="I107" i="4" s="1"/>
  <c r="I106" i="4" s="1"/>
  <c r="J108" i="4"/>
  <c r="K108" i="4"/>
  <c r="K107" i="4" s="1"/>
  <c r="K106" i="4" s="1"/>
  <c r="L108" i="4"/>
  <c r="L107" i="4" s="1"/>
  <c r="L106" i="4" s="1"/>
  <c r="J111" i="4"/>
  <c r="J106" i="4" s="1"/>
  <c r="K111" i="4"/>
  <c r="L111" i="4"/>
  <c r="I112" i="4"/>
  <c r="I111" i="4" s="1"/>
  <c r="J112" i="4"/>
  <c r="K112" i="4"/>
  <c r="L112" i="4"/>
  <c r="J116" i="4"/>
  <c r="J115" i="4" s="1"/>
  <c r="J117" i="4"/>
  <c r="I118" i="4"/>
  <c r="I117" i="4" s="1"/>
  <c r="I116" i="4" s="1"/>
  <c r="J118" i="4"/>
  <c r="K118" i="4"/>
  <c r="K117" i="4" s="1"/>
  <c r="K116" i="4" s="1"/>
  <c r="L118" i="4"/>
  <c r="L117" i="4" s="1"/>
  <c r="L116" i="4" s="1"/>
  <c r="J121" i="4"/>
  <c r="J122" i="4"/>
  <c r="I123" i="4"/>
  <c r="I122" i="4" s="1"/>
  <c r="I121" i="4" s="1"/>
  <c r="J123" i="4"/>
  <c r="K123" i="4"/>
  <c r="K122" i="4" s="1"/>
  <c r="K121" i="4" s="1"/>
  <c r="L123" i="4"/>
  <c r="L122" i="4" s="1"/>
  <c r="L121" i="4" s="1"/>
  <c r="J125" i="4"/>
  <c r="J126" i="4"/>
  <c r="I127" i="4"/>
  <c r="I126" i="4" s="1"/>
  <c r="I125" i="4" s="1"/>
  <c r="J127" i="4"/>
  <c r="K127" i="4"/>
  <c r="K126" i="4" s="1"/>
  <c r="K125" i="4" s="1"/>
  <c r="L127" i="4"/>
  <c r="L126" i="4" s="1"/>
  <c r="L125" i="4" s="1"/>
  <c r="J129" i="4"/>
  <c r="J130" i="4"/>
  <c r="I131" i="4"/>
  <c r="I130" i="4" s="1"/>
  <c r="I129" i="4" s="1"/>
  <c r="J131" i="4"/>
  <c r="K131" i="4"/>
  <c r="K130" i="4" s="1"/>
  <c r="K129" i="4" s="1"/>
  <c r="L131" i="4"/>
  <c r="L130" i="4" s="1"/>
  <c r="L129" i="4" s="1"/>
  <c r="J133" i="4"/>
  <c r="J134" i="4"/>
  <c r="I135" i="4"/>
  <c r="I134" i="4" s="1"/>
  <c r="I133" i="4" s="1"/>
  <c r="J135" i="4"/>
  <c r="K135" i="4"/>
  <c r="K134" i="4" s="1"/>
  <c r="K133" i="4" s="1"/>
  <c r="L135" i="4"/>
  <c r="L134" i="4" s="1"/>
  <c r="L133" i="4" s="1"/>
  <c r="J137" i="4"/>
  <c r="J138" i="4"/>
  <c r="I139" i="4"/>
  <c r="I138" i="4" s="1"/>
  <c r="I137" i="4" s="1"/>
  <c r="J139" i="4"/>
  <c r="K139" i="4"/>
  <c r="K138" i="4" s="1"/>
  <c r="K137" i="4" s="1"/>
  <c r="L139" i="4"/>
  <c r="L138" i="4" s="1"/>
  <c r="L137" i="4" s="1"/>
  <c r="L143" i="4"/>
  <c r="L142" i="4" s="1"/>
  <c r="L141" i="4" s="1"/>
  <c r="I144" i="4"/>
  <c r="I143" i="4" s="1"/>
  <c r="I142" i="4" s="1"/>
  <c r="I141" i="4" s="1"/>
  <c r="J144" i="4"/>
  <c r="J143" i="4" s="1"/>
  <c r="J142" i="4" s="1"/>
  <c r="J141" i="4" s="1"/>
  <c r="K144" i="4"/>
  <c r="K143" i="4" s="1"/>
  <c r="K142" i="4" s="1"/>
  <c r="K141" i="4" s="1"/>
  <c r="L144" i="4"/>
  <c r="L148" i="4"/>
  <c r="L147" i="4" s="1"/>
  <c r="I149" i="4"/>
  <c r="I148" i="4" s="1"/>
  <c r="I147" i="4" s="1"/>
  <c r="J149" i="4"/>
  <c r="J148" i="4" s="1"/>
  <c r="J147" i="4" s="1"/>
  <c r="K149" i="4"/>
  <c r="K148" i="4" s="1"/>
  <c r="K147" i="4" s="1"/>
  <c r="L149" i="4"/>
  <c r="J152" i="4"/>
  <c r="I153" i="4"/>
  <c r="I152" i="4" s="1"/>
  <c r="J153" i="4"/>
  <c r="K153" i="4"/>
  <c r="K152" i="4" s="1"/>
  <c r="L153" i="4"/>
  <c r="L152" i="4" s="1"/>
  <c r="J155" i="4"/>
  <c r="J156" i="4"/>
  <c r="I157" i="4"/>
  <c r="I156" i="4" s="1"/>
  <c r="I155" i="4" s="1"/>
  <c r="J157" i="4"/>
  <c r="K157" i="4"/>
  <c r="K156" i="4" s="1"/>
  <c r="K155" i="4" s="1"/>
  <c r="L157" i="4"/>
  <c r="L156" i="4" s="1"/>
  <c r="L155" i="4" s="1"/>
  <c r="L162" i="4"/>
  <c r="L161" i="4" s="1"/>
  <c r="L160" i="4" s="1"/>
  <c r="I163" i="4"/>
  <c r="I162" i="4" s="1"/>
  <c r="J163" i="4"/>
  <c r="J162" i="4" s="1"/>
  <c r="J161" i="4" s="1"/>
  <c r="J160" i="4" s="1"/>
  <c r="K163" i="4"/>
  <c r="K162" i="4" s="1"/>
  <c r="K161" i="4" s="1"/>
  <c r="K160" i="4" s="1"/>
  <c r="L163" i="4"/>
  <c r="J167" i="4"/>
  <c r="I168" i="4"/>
  <c r="I167" i="4" s="1"/>
  <c r="J168" i="4"/>
  <c r="K168" i="4"/>
  <c r="K167" i="4" s="1"/>
  <c r="L168" i="4"/>
  <c r="L167" i="4" s="1"/>
  <c r="L172" i="4"/>
  <c r="L171" i="4" s="1"/>
  <c r="I173" i="4"/>
  <c r="I172" i="4" s="1"/>
  <c r="I171" i="4" s="1"/>
  <c r="J173" i="4"/>
  <c r="J172" i="4" s="1"/>
  <c r="J171" i="4" s="1"/>
  <c r="K173" i="4"/>
  <c r="K172" i="4" s="1"/>
  <c r="K171" i="4" s="1"/>
  <c r="L173" i="4"/>
  <c r="L176" i="4"/>
  <c r="L175" i="4" s="1"/>
  <c r="I177" i="4"/>
  <c r="I176" i="4" s="1"/>
  <c r="I175" i="4" s="1"/>
  <c r="J177" i="4"/>
  <c r="J176" i="4" s="1"/>
  <c r="J175" i="4" s="1"/>
  <c r="K177" i="4"/>
  <c r="K176" i="4" s="1"/>
  <c r="K175" i="4" s="1"/>
  <c r="L177" i="4"/>
  <c r="J181" i="4"/>
  <c r="I182" i="4"/>
  <c r="I181" i="4" s="1"/>
  <c r="J182" i="4"/>
  <c r="K182" i="4"/>
  <c r="K181" i="4" s="1"/>
  <c r="L182" i="4"/>
  <c r="L181" i="4" s="1"/>
  <c r="I189" i="4"/>
  <c r="J189" i="4"/>
  <c r="J188" i="4" s="1"/>
  <c r="J187" i="4" s="1"/>
  <c r="K189" i="4"/>
  <c r="I190" i="4"/>
  <c r="J190" i="4"/>
  <c r="K190" i="4"/>
  <c r="L190" i="4"/>
  <c r="L189" i="4" s="1"/>
  <c r="L188" i="4" s="1"/>
  <c r="L192" i="4"/>
  <c r="I193" i="4"/>
  <c r="I192" i="4" s="1"/>
  <c r="J193" i="4"/>
  <c r="J192" i="4" s="1"/>
  <c r="K193" i="4"/>
  <c r="K192" i="4" s="1"/>
  <c r="L193" i="4"/>
  <c r="J197" i="4"/>
  <c r="I198" i="4"/>
  <c r="I197" i="4" s="1"/>
  <c r="J198" i="4"/>
  <c r="K198" i="4"/>
  <c r="K197" i="4" s="1"/>
  <c r="L198" i="4"/>
  <c r="L197" i="4" s="1"/>
  <c r="I203" i="4"/>
  <c r="J203" i="4"/>
  <c r="K203" i="4"/>
  <c r="I204" i="4"/>
  <c r="J204" i="4"/>
  <c r="K204" i="4"/>
  <c r="L204" i="4"/>
  <c r="L203" i="4" s="1"/>
  <c r="L208" i="4"/>
  <c r="I209" i="4"/>
  <c r="I208" i="4" s="1"/>
  <c r="J209" i="4"/>
  <c r="J208" i="4" s="1"/>
  <c r="K209" i="4"/>
  <c r="K208" i="4" s="1"/>
  <c r="L209" i="4"/>
  <c r="L212" i="4"/>
  <c r="L211" i="4" s="1"/>
  <c r="I213" i="4"/>
  <c r="I212" i="4" s="1"/>
  <c r="I211" i="4" s="1"/>
  <c r="J213" i="4"/>
  <c r="J212" i="4" s="1"/>
  <c r="J211" i="4" s="1"/>
  <c r="K213" i="4"/>
  <c r="K212" i="4" s="1"/>
  <c r="K211" i="4" s="1"/>
  <c r="L213" i="4"/>
  <c r="L219" i="4"/>
  <c r="L218" i="4" s="1"/>
  <c r="I220" i="4"/>
  <c r="I219" i="4" s="1"/>
  <c r="J220" i="4"/>
  <c r="J219" i="4" s="1"/>
  <c r="J218" i="4" s="1"/>
  <c r="K220" i="4"/>
  <c r="K219" i="4" s="1"/>
  <c r="K218" i="4" s="1"/>
  <c r="L220" i="4"/>
  <c r="J222" i="4"/>
  <c r="I223" i="4"/>
  <c r="I222" i="4" s="1"/>
  <c r="J223" i="4"/>
  <c r="K223" i="4"/>
  <c r="K222" i="4" s="1"/>
  <c r="L223" i="4"/>
  <c r="L222" i="4" s="1"/>
  <c r="M223" i="4"/>
  <c r="N223" i="4"/>
  <c r="O223" i="4"/>
  <c r="P223" i="4"/>
  <c r="L231" i="4"/>
  <c r="L230" i="4" s="1"/>
  <c r="I232" i="4"/>
  <c r="I231" i="4" s="1"/>
  <c r="I230" i="4" s="1"/>
  <c r="J232" i="4"/>
  <c r="J231" i="4" s="1"/>
  <c r="J230" i="4" s="1"/>
  <c r="K232" i="4"/>
  <c r="K231" i="4" s="1"/>
  <c r="K230" i="4" s="1"/>
  <c r="L232" i="4"/>
  <c r="L235" i="4"/>
  <c r="L234" i="4" s="1"/>
  <c r="I236" i="4"/>
  <c r="I235" i="4" s="1"/>
  <c r="I234" i="4" s="1"/>
  <c r="J236" i="4"/>
  <c r="J235" i="4" s="1"/>
  <c r="J234" i="4" s="1"/>
  <c r="K236" i="4"/>
  <c r="K235" i="4" s="1"/>
  <c r="K234" i="4" s="1"/>
  <c r="L236" i="4"/>
  <c r="I242" i="4"/>
  <c r="J242" i="4"/>
  <c r="K242" i="4"/>
  <c r="I243" i="4"/>
  <c r="J243" i="4"/>
  <c r="K243" i="4"/>
  <c r="L243" i="4"/>
  <c r="L242" i="4" s="1"/>
  <c r="I245" i="4"/>
  <c r="J245" i="4"/>
  <c r="K245" i="4"/>
  <c r="L245" i="4"/>
  <c r="I248" i="4"/>
  <c r="J248" i="4"/>
  <c r="K248" i="4"/>
  <c r="L248" i="4"/>
  <c r="J251" i="4"/>
  <c r="I252" i="4"/>
  <c r="I251" i="4" s="1"/>
  <c r="J252" i="4"/>
  <c r="K252" i="4"/>
  <c r="K251" i="4" s="1"/>
  <c r="L252" i="4"/>
  <c r="L251" i="4" s="1"/>
  <c r="I255" i="4"/>
  <c r="J255" i="4"/>
  <c r="K255" i="4"/>
  <c r="I256" i="4"/>
  <c r="J256" i="4"/>
  <c r="K256" i="4"/>
  <c r="L256" i="4"/>
  <c r="L255" i="4" s="1"/>
  <c r="L259" i="4"/>
  <c r="I260" i="4"/>
  <c r="I259" i="4" s="1"/>
  <c r="J260" i="4"/>
  <c r="J259" i="4" s="1"/>
  <c r="K260" i="4"/>
  <c r="K259" i="4" s="1"/>
  <c r="L260" i="4"/>
  <c r="J263" i="4"/>
  <c r="I264" i="4"/>
  <c r="I263" i="4" s="1"/>
  <c r="J264" i="4"/>
  <c r="K264" i="4"/>
  <c r="K263" i="4" s="1"/>
  <c r="L264" i="4"/>
  <c r="L263" i="4" s="1"/>
  <c r="I266" i="4"/>
  <c r="J266" i="4"/>
  <c r="K266" i="4"/>
  <c r="I267" i="4"/>
  <c r="J267" i="4"/>
  <c r="K267" i="4"/>
  <c r="L267" i="4"/>
  <c r="L266" i="4" s="1"/>
  <c r="L269" i="4"/>
  <c r="I270" i="4"/>
  <c r="I269" i="4" s="1"/>
  <c r="J270" i="4"/>
  <c r="J269" i="4" s="1"/>
  <c r="K270" i="4"/>
  <c r="K269" i="4" s="1"/>
  <c r="L270" i="4"/>
  <c r="L274" i="4"/>
  <c r="I275" i="4"/>
  <c r="I274" i="4" s="1"/>
  <c r="J275" i="4"/>
  <c r="J274" i="4" s="1"/>
  <c r="K275" i="4"/>
  <c r="K274" i="4" s="1"/>
  <c r="L275" i="4"/>
  <c r="I277" i="4"/>
  <c r="J277" i="4"/>
  <c r="K277" i="4"/>
  <c r="L277" i="4"/>
  <c r="I280" i="4"/>
  <c r="J280" i="4"/>
  <c r="K280" i="4"/>
  <c r="L280" i="4"/>
  <c r="I283" i="4"/>
  <c r="J283" i="4"/>
  <c r="K283" i="4"/>
  <c r="I284" i="4"/>
  <c r="J284" i="4"/>
  <c r="K284" i="4"/>
  <c r="L284" i="4"/>
  <c r="L283" i="4" s="1"/>
  <c r="L287" i="4"/>
  <c r="I288" i="4"/>
  <c r="I287" i="4" s="1"/>
  <c r="J288" i="4"/>
  <c r="J287" i="4" s="1"/>
  <c r="K288" i="4"/>
  <c r="K287" i="4" s="1"/>
  <c r="L288" i="4"/>
  <c r="J291" i="4"/>
  <c r="I292" i="4"/>
  <c r="I291" i="4" s="1"/>
  <c r="J292" i="4"/>
  <c r="K292" i="4"/>
  <c r="K291" i="4" s="1"/>
  <c r="L292" i="4"/>
  <c r="L291" i="4" s="1"/>
  <c r="I295" i="4"/>
  <c r="J295" i="4"/>
  <c r="K295" i="4"/>
  <c r="I296" i="4"/>
  <c r="J296" i="4"/>
  <c r="K296" i="4"/>
  <c r="L296" i="4"/>
  <c r="L295" i="4" s="1"/>
  <c r="L298" i="4"/>
  <c r="I299" i="4"/>
  <c r="I298" i="4" s="1"/>
  <c r="J299" i="4"/>
  <c r="J298" i="4" s="1"/>
  <c r="K299" i="4"/>
  <c r="K298" i="4" s="1"/>
  <c r="L299" i="4"/>
  <c r="J301" i="4"/>
  <c r="K301" i="4"/>
  <c r="I302" i="4"/>
  <c r="I301" i="4" s="1"/>
  <c r="J302" i="4"/>
  <c r="K302" i="4"/>
  <c r="L302" i="4"/>
  <c r="L301" i="4" s="1"/>
  <c r="I308" i="4"/>
  <c r="J308" i="4"/>
  <c r="J307" i="4" s="1"/>
  <c r="K308" i="4"/>
  <c r="K307" i="4" s="1"/>
  <c r="L308" i="4"/>
  <c r="I310" i="4"/>
  <c r="J310" i="4"/>
  <c r="K310" i="4"/>
  <c r="L310" i="4"/>
  <c r="I313" i="4"/>
  <c r="I307" i="4" s="1"/>
  <c r="J313" i="4"/>
  <c r="K313" i="4"/>
  <c r="L313" i="4"/>
  <c r="L307" i="4" s="1"/>
  <c r="I316" i="4"/>
  <c r="J316" i="4"/>
  <c r="K316" i="4"/>
  <c r="I317" i="4"/>
  <c r="J317" i="4"/>
  <c r="K317" i="4"/>
  <c r="L317" i="4"/>
  <c r="L316" i="4" s="1"/>
  <c r="I320" i="4"/>
  <c r="L320" i="4"/>
  <c r="I321" i="4"/>
  <c r="J321" i="4"/>
  <c r="J320" i="4" s="1"/>
  <c r="K321" i="4"/>
  <c r="K320" i="4" s="1"/>
  <c r="L321" i="4"/>
  <c r="J324" i="4"/>
  <c r="K324" i="4"/>
  <c r="I325" i="4"/>
  <c r="I324" i="4" s="1"/>
  <c r="J325" i="4"/>
  <c r="K325" i="4"/>
  <c r="L325" i="4"/>
  <c r="L324" i="4" s="1"/>
  <c r="I328" i="4"/>
  <c r="J328" i="4"/>
  <c r="K328" i="4"/>
  <c r="I329" i="4"/>
  <c r="J329" i="4"/>
  <c r="K329" i="4"/>
  <c r="L329" i="4"/>
  <c r="L328" i="4" s="1"/>
  <c r="I331" i="4"/>
  <c r="L331" i="4"/>
  <c r="I332" i="4"/>
  <c r="J332" i="4"/>
  <c r="J331" i="4" s="1"/>
  <c r="K332" i="4"/>
  <c r="K331" i="4" s="1"/>
  <c r="L332" i="4"/>
  <c r="J334" i="4"/>
  <c r="K334" i="4"/>
  <c r="I335" i="4"/>
  <c r="I334" i="4" s="1"/>
  <c r="J335" i="4"/>
  <c r="K335" i="4"/>
  <c r="L335" i="4"/>
  <c r="L334" i="4" s="1"/>
  <c r="J339" i="4"/>
  <c r="I340" i="4"/>
  <c r="I339" i="4" s="1"/>
  <c r="I338" i="4" s="1"/>
  <c r="J340" i="4"/>
  <c r="K340" i="4"/>
  <c r="K339" i="4" s="1"/>
  <c r="L340" i="4"/>
  <c r="L339" i="4" s="1"/>
  <c r="L338" i="4" s="1"/>
  <c r="M340" i="4"/>
  <c r="N340" i="4"/>
  <c r="O340" i="4"/>
  <c r="P340" i="4"/>
  <c r="I342" i="4"/>
  <c r="J342" i="4"/>
  <c r="K342" i="4"/>
  <c r="L342" i="4"/>
  <c r="I345" i="4"/>
  <c r="J345" i="4"/>
  <c r="K345" i="4"/>
  <c r="L345" i="4"/>
  <c r="J348" i="4"/>
  <c r="K348" i="4"/>
  <c r="I349" i="4"/>
  <c r="I348" i="4" s="1"/>
  <c r="J349" i="4"/>
  <c r="K349" i="4"/>
  <c r="L349" i="4"/>
  <c r="L348" i="4" s="1"/>
  <c r="I352" i="4"/>
  <c r="L352" i="4"/>
  <c r="I353" i="4"/>
  <c r="J353" i="4"/>
  <c r="J352" i="4" s="1"/>
  <c r="K353" i="4"/>
  <c r="K352" i="4" s="1"/>
  <c r="L353" i="4"/>
  <c r="I357" i="4"/>
  <c r="I356" i="4" s="1"/>
  <c r="J357" i="4"/>
  <c r="J356" i="4" s="1"/>
  <c r="K357" i="4"/>
  <c r="K356" i="4" s="1"/>
  <c r="L357" i="4"/>
  <c r="L356" i="4" s="1"/>
  <c r="J360" i="4"/>
  <c r="K360" i="4"/>
  <c r="I361" i="4"/>
  <c r="I360" i="4" s="1"/>
  <c r="J361" i="4"/>
  <c r="K361" i="4"/>
  <c r="L361" i="4"/>
  <c r="L360" i="4" s="1"/>
  <c r="I363" i="4"/>
  <c r="L363" i="4"/>
  <c r="I364" i="4"/>
  <c r="J364" i="4"/>
  <c r="J363" i="4" s="1"/>
  <c r="K364" i="4"/>
  <c r="K363" i="4" s="1"/>
  <c r="L364" i="4"/>
  <c r="I367" i="4"/>
  <c r="I366" i="4" s="1"/>
  <c r="J367" i="4"/>
  <c r="J366" i="4" s="1"/>
  <c r="K367" i="4"/>
  <c r="K366" i="4" s="1"/>
  <c r="L367" i="4"/>
  <c r="L366" i="4" s="1"/>
  <c r="I32" i="3"/>
  <c r="J32" i="3"/>
  <c r="J31" i="3" s="1"/>
  <c r="J30" i="3" s="1"/>
  <c r="K32" i="3"/>
  <c r="K31" i="3" s="1"/>
  <c r="K30" i="3" s="1"/>
  <c r="L32" i="3"/>
  <c r="L31" i="3" s="1"/>
  <c r="L30" i="3" s="1"/>
  <c r="I34" i="3"/>
  <c r="J34" i="3"/>
  <c r="K34" i="3"/>
  <c r="L34" i="3"/>
  <c r="I38" i="3"/>
  <c r="I37" i="3" s="1"/>
  <c r="I36" i="3" s="1"/>
  <c r="J38" i="3"/>
  <c r="J37" i="3" s="1"/>
  <c r="J36" i="3" s="1"/>
  <c r="K38" i="3"/>
  <c r="K37" i="3" s="1"/>
  <c r="K36" i="3" s="1"/>
  <c r="L38" i="3"/>
  <c r="L37" i="3" s="1"/>
  <c r="L36" i="3" s="1"/>
  <c r="I43" i="3"/>
  <c r="I42" i="3" s="1"/>
  <c r="I41" i="3" s="1"/>
  <c r="I40" i="3" s="1"/>
  <c r="J43" i="3"/>
  <c r="J42" i="3" s="1"/>
  <c r="J41" i="3" s="1"/>
  <c r="J40" i="3" s="1"/>
  <c r="K43" i="3"/>
  <c r="K42" i="3" s="1"/>
  <c r="K41" i="3" s="1"/>
  <c r="K40" i="3" s="1"/>
  <c r="L43" i="3"/>
  <c r="L42" i="3" s="1"/>
  <c r="L41" i="3" s="1"/>
  <c r="L40" i="3" s="1"/>
  <c r="I63" i="3"/>
  <c r="I62" i="3" s="1"/>
  <c r="J63" i="3"/>
  <c r="J62" i="3" s="1"/>
  <c r="K63" i="3"/>
  <c r="K62" i="3" s="1"/>
  <c r="L63" i="3"/>
  <c r="L62" i="3" s="1"/>
  <c r="I68" i="3"/>
  <c r="I67" i="3" s="1"/>
  <c r="J68" i="3"/>
  <c r="J67" i="3" s="1"/>
  <c r="K68" i="3"/>
  <c r="K67" i="3" s="1"/>
  <c r="L68" i="3"/>
  <c r="L67" i="3" s="1"/>
  <c r="I73" i="3"/>
  <c r="I72" i="3" s="1"/>
  <c r="J73" i="3"/>
  <c r="J72" i="3" s="1"/>
  <c r="K73" i="3"/>
  <c r="K72" i="3" s="1"/>
  <c r="L73" i="3"/>
  <c r="L72" i="3" s="1"/>
  <c r="I79" i="3"/>
  <c r="I78" i="3" s="1"/>
  <c r="I77" i="3" s="1"/>
  <c r="J79" i="3"/>
  <c r="J78" i="3" s="1"/>
  <c r="J77" i="3" s="1"/>
  <c r="K79" i="3"/>
  <c r="K78" i="3" s="1"/>
  <c r="K77" i="3" s="1"/>
  <c r="L79" i="3"/>
  <c r="L78" i="3" s="1"/>
  <c r="L77" i="3" s="1"/>
  <c r="I84" i="3"/>
  <c r="I83" i="3" s="1"/>
  <c r="I82" i="3" s="1"/>
  <c r="I81" i="3" s="1"/>
  <c r="J84" i="3"/>
  <c r="J83" i="3" s="1"/>
  <c r="J82" i="3" s="1"/>
  <c r="J81" i="3" s="1"/>
  <c r="K84" i="3"/>
  <c r="K83" i="3" s="1"/>
  <c r="K82" i="3" s="1"/>
  <c r="K81" i="3" s="1"/>
  <c r="L84" i="3"/>
  <c r="L83" i="3" s="1"/>
  <c r="L82" i="3" s="1"/>
  <c r="L81" i="3" s="1"/>
  <c r="I91" i="3"/>
  <c r="I90" i="3" s="1"/>
  <c r="I89" i="3" s="1"/>
  <c r="J91" i="3"/>
  <c r="J90" i="3" s="1"/>
  <c r="J89" i="3" s="1"/>
  <c r="K91" i="3"/>
  <c r="K90" i="3" s="1"/>
  <c r="K89" i="3" s="1"/>
  <c r="L91" i="3"/>
  <c r="L90" i="3" s="1"/>
  <c r="L89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J101" i="3"/>
  <c r="J100" i="3" s="1"/>
  <c r="K101" i="3"/>
  <c r="K100" i="3" s="1"/>
  <c r="L101" i="3"/>
  <c r="L100" i="3" s="1"/>
  <c r="I105" i="3"/>
  <c r="I104" i="3" s="1"/>
  <c r="J105" i="3"/>
  <c r="J104" i="3" s="1"/>
  <c r="K105" i="3"/>
  <c r="K104" i="3" s="1"/>
  <c r="L105" i="3"/>
  <c r="L104" i="3" s="1"/>
  <c r="I111" i="3"/>
  <c r="I110" i="3" s="1"/>
  <c r="I109" i="3" s="1"/>
  <c r="J111" i="3"/>
  <c r="J110" i="3" s="1"/>
  <c r="J109" i="3" s="1"/>
  <c r="K111" i="3"/>
  <c r="K110" i="3" s="1"/>
  <c r="K109" i="3" s="1"/>
  <c r="L111" i="3"/>
  <c r="L110" i="3" s="1"/>
  <c r="L109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0" i="3"/>
  <c r="I119" i="3" s="1"/>
  <c r="I118" i="3" s="1"/>
  <c r="J120" i="3"/>
  <c r="J119" i="3" s="1"/>
  <c r="J118" i="3" s="1"/>
  <c r="K120" i="3"/>
  <c r="K119" i="3" s="1"/>
  <c r="K118" i="3" s="1"/>
  <c r="L120" i="3"/>
  <c r="L119" i="3" s="1"/>
  <c r="L118" i="3" s="1"/>
  <c r="I124" i="3"/>
  <c r="I123" i="3" s="1"/>
  <c r="I122" i="3" s="1"/>
  <c r="J124" i="3"/>
  <c r="J123" i="3" s="1"/>
  <c r="J122" i="3" s="1"/>
  <c r="K124" i="3"/>
  <c r="K123" i="3" s="1"/>
  <c r="K122" i="3" s="1"/>
  <c r="L124" i="3"/>
  <c r="L123" i="3" s="1"/>
  <c r="L122" i="3" s="1"/>
  <c r="I128" i="3"/>
  <c r="I127" i="3" s="1"/>
  <c r="I126" i="3" s="1"/>
  <c r="J128" i="3"/>
  <c r="J127" i="3" s="1"/>
  <c r="J126" i="3" s="1"/>
  <c r="K128" i="3"/>
  <c r="K127" i="3" s="1"/>
  <c r="K126" i="3" s="1"/>
  <c r="L128" i="3"/>
  <c r="L127" i="3" s="1"/>
  <c r="L126" i="3" s="1"/>
  <c r="I132" i="3"/>
  <c r="I131" i="3" s="1"/>
  <c r="I130" i="3" s="1"/>
  <c r="J132" i="3"/>
  <c r="J131" i="3" s="1"/>
  <c r="J130" i="3" s="1"/>
  <c r="K132" i="3"/>
  <c r="K131" i="3" s="1"/>
  <c r="K130" i="3" s="1"/>
  <c r="L132" i="3"/>
  <c r="L131" i="3" s="1"/>
  <c r="L130" i="3" s="1"/>
  <c r="I137" i="3"/>
  <c r="I136" i="3" s="1"/>
  <c r="I135" i="3" s="1"/>
  <c r="J137" i="3"/>
  <c r="J136" i="3" s="1"/>
  <c r="J135" i="3" s="1"/>
  <c r="K137" i="3"/>
  <c r="K136" i="3" s="1"/>
  <c r="K135" i="3" s="1"/>
  <c r="L137" i="3"/>
  <c r="L136" i="3" s="1"/>
  <c r="L135" i="3" s="1"/>
  <c r="I142" i="3"/>
  <c r="I141" i="3" s="1"/>
  <c r="I140" i="3" s="1"/>
  <c r="J142" i="3"/>
  <c r="J141" i="3" s="1"/>
  <c r="J140" i="3" s="1"/>
  <c r="K142" i="3"/>
  <c r="K141" i="3" s="1"/>
  <c r="K140" i="3" s="1"/>
  <c r="L142" i="3"/>
  <c r="L141" i="3" s="1"/>
  <c r="L140" i="3" s="1"/>
  <c r="I146" i="3"/>
  <c r="I145" i="3" s="1"/>
  <c r="J146" i="3"/>
  <c r="J145" i="3" s="1"/>
  <c r="K146" i="3"/>
  <c r="K145" i="3" s="1"/>
  <c r="L146" i="3"/>
  <c r="L145" i="3" s="1"/>
  <c r="I150" i="3"/>
  <c r="I149" i="3" s="1"/>
  <c r="I148" i="3" s="1"/>
  <c r="J150" i="3"/>
  <c r="J149" i="3" s="1"/>
  <c r="J148" i="3" s="1"/>
  <c r="K150" i="3"/>
  <c r="K149" i="3" s="1"/>
  <c r="K148" i="3" s="1"/>
  <c r="L150" i="3"/>
  <c r="L149" i="3" s="1"/>
  <c r="L148" i="3" s="1"/>
  <c r="I156" i="3"/>
  <c r="I155" i="3" s="1"/>
  <c r="J156" i="3"/>
  <c r="J155" i="3" s="1"/>
  <c r="K156" i="3"/>
  <c r="K155" i="3" s="1"/>
  <c r="L156" i="3"/>
  <c r="L155" i="3" s="1"/>
  <c r="I161" i="3"/>
  <c r="I160" i="3" s="1"/>
  <c r="J161" i="3"/>
  <c r="J160" i="3" s="1"/>
  <c r="K161" i="3"/>
  <c r="K160" i="3" s="1"/>
  <c r="L161" i="3"/>
  <c r="L160" i="3" s="1"/>
  <c r="I166" i="3"/>
  <c r="I165" i="3" s="1"/>
  <c r="I164" i="3" s="1"/>
  <c r="J166" i="3"/>
  <c r="J165" i="3" s="1"/>
  <c r="J164" i="3" s="1"/>
  <c r="K166" i="3"/>
  <c r="K165" i="3" s="1"/>
  <c r="K164" i="3" s="1"/>
  <c r="L166" i="3"/>
  <c r="L165" i="3" s="1"/>
  <c r="L164" i="3" s="1"/>
  <c r="I170" i="3"/>
  <c r="I169" i="3" s="1"/>
  <c r="J170" i="3"/>
  <c r="J169" i="3" s="1"/>
  <c r="K170" i="3"/>
  <c r="K169" i="3" s="1"/>
  <c r="L170" i="3"/>
  <c r="L169" i="3" s="1"/>
  <c r="I175" i="3"/>
  <c r="I174" i="3" s="1"/>
  <c r="J175" i="3"/>
  <c r="J174" i="3" s="1"/>
  <c r="K175" i="3"/>
  <c r="K174" i="3" s="1"/>
  <c r="L175" i="3"/>
  <c r="L174" i="3" s="1"/>
  <c r="I183" i="3"/>
  <c r="I182" i="3" s="1"/>
  <c r="J183" i="3"/>
  <c r="J182" i="3" s="1"/>
  <c r="K183" i="3"/>
  <c r="K182" i="3" s="1"/>
  <c r="L183" i="3"/>
  <c r="L182" i="3" s="1"/>
  <c r="I186" i="3"/>
  <c r="I185" i="3" s="1"/>
  <c r="J186" i="3"/>
  <c r="J185" i="3" s="1"/>
  <c r="K186" i="3"/>
  <c r="K185" i="3" s="1"/>
  <c r="L186" i="3"/>
  <c r="L185" i="3" s="1"/>
  <c r="I191" i="3"/>
  <c r="I190" i="3" s="1"/>
  <c r="J191" i="3"/>
  <c r="J190" i="3" s="1"/>
  <c r="K191" i="3"/>
  <c r="K190" i="3" s="1"/>
  <c r="L191" i="3"/>
  <c r="L190" i="3" s="1"/>
  <c r="I197" i="3"/>
  <c r="I196" i="3" s="1"/>
  <c r="J197" i="3"/>
  <c r="J196" i="3" s="1"/>
  <c r="K197" i="3"/>
  <c r="K196" i="3" s="1"/>
  <c r="L197" i="3"/>
  <c r="L196" i="3" s="1"/>
  <c r="I202" i="3"/>
  <c r="I201" i="3" s="1"/>
  <c r="J202" i="3"/>
  <c r="J201" i="3" s="1"/>
  <c r="K202" i="3"/>
  <c r="K201" i="3" s="1"/>
  <c r="L202" i="3"/>
  <c r="L201" i="3" s="1"/>
  <c r="I206" i="3"/>
  <c r="I205" i="3" s="1"/>
  <c r="I204" i="3" s="1"/>
  <c r="J206" i="3"/>
  <c r="J205" i="3" s="1"/>
  <c r="J204" i="3" s="1"/>
  <c r="K206" i="3"/>
  <c r="K205" i="3" s="1"/>
  <c r="K204" i="3" s="1"/>
  <c r="L206" i="3"/>
  <c r="L205" i="3" s="1"/>
  <c r="L204" i="3" s="1"/>
  <c r="I213" i="3"/>
  <c r="I212" i="3" s="1"/>
  <c r="J213" i="3"/>
  <c r="J212" i="3" s="1"/>
  <c r="K213" i="3"/>
  <c r="K212" i="3" s="1"/>
  <c r="L213" i="3"/>
  <c r="L212" i="3" s="1"/>
  <c r="I216" i="3"/>
  <c r="I215" i="3" s="1"/>
  <c r="J216" i="3"/>
  <c r="J215" i="3" s="1"/>
  <c r="K216" i="3"/>
  <c r="K215" i="3" s="1"/>
  <c r="L216" i="3"/>
  <c r="L215" i="3" s="1"/>
  <c r="M216" i="3"/>
  <c r="N216" i="3"/>
  <c r="O216" i="3"/>
  <c r="P216" i="3"/>
  <c r="I225" i="3"/>
  <c r="I224" i="3" s="1"/>
  <c r="I223" i="3" s="1"/>
  <c r="J225" i="3"/>
  <c r="J224" i="3" s="1"/>
  <c r="J223" i="3" s="1"/>
  <c r="K225" i="3"/>
  <c r="K224" i="3" s="1"/>
  <c r="K223" i="3" s="1"/>
  <c r="L225" i="3"/>
  <c r="L224" i="3" s="1"/>
  <c r="L223" i="3" s="1"/>
  <c r="I229" i="3"/>
  <c r="I228" i="3" s="1"/>
  <c r="I227" i="3" s="1"/>
  <c r="J229" i="3"/>
  <c r="J228" i="3" s="1"/>
  <c r="J227" i="3" s="1"/>
  <c r="K229" i="3"/>
  <c r="K228" i="3" s="1"/>
  <c r="K227" i="3" s="1"/>
  <c r="L229" i="3"/>
  <c r="L228" i="3" s="1"/>
  <c r="L227" i="3" s="1"/>
  <c r="I236" i="3"/>
  <c r="I235" i="3" s="1"/>
  <c r="J236" i="3"/>
  <c r="J235" i="3" s="1"/>
  <c r="K236" i="3"/>
  <c r="K235" i="3" s="1"/>
  <c r="L236" i="3"/>
  <c r="L235" i="3" s="1"/>
  <c r="I238" i="3"/>
  <c r="J238" i="3"/>
  <c r="K238" i="3"/>
  <c r="L238" i="3"/>
  <c r="I241" i="3"/>
  <c r="J241" i="3"/>
  <c r="K241" i="3"/>
  <c r="L241" i="3"/>
  <c r="I245" i="3"/>
  <c r="I244" i="3" s="1"/>
  <c r="J245" i="3"/>
  <c r="J244" i="3" s="1"/>
  <c r="K245" i="3"/>
  <c r="K244" i="3" s="1"/>
  <c r="L245" i="3"/>
  <c r="L244" i="3" s="1"/>
  <c r="I249" i="3"/>
  <c r="I248" i="3" s="1"/>
  <c r="J249" i="3"/>
  <c r="J248" i="3" s="1"/>
  <c r="K249" i="3"/>
  <c r="K248" i="3" s="1"/>
  <c r="L249" i="3"/>
  <c r="L248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0" i="3"/>
  <c r="I259" i="3" s="1"/>
  <c r="J260" i="3"/>
  <c r="J259" i="3" s="1"/>
  <c r="K260" i="3"/>
  <c r="K259" i="3" s="1"/>
  <c r="L260" i="3"/>
  <c r="L259" i="3" s="1"/>
  <c r="I263" i="3"/>
  <c r="I262" i="3" s="1"/>
  <c r="J263" i="3"/>
  <c r="J262" i="3" s="1"/>
  <c r="K263" i="3"/>
  <c r="K262" i="3" s="1"/>
  <c r="L263" i="3"/>
  <c r="L262" i="3" s="1"/>
  <c r="I268" i="3"/>
  <c r="I267" i="3" s="1"/>
  <c r="J268" i="3"/>
  <c r="J267" i="3" s="1"/>
  <c r="K268" i="3"/>
  <c r="K267" i="3" s="1"/>
  <c r="L268" i="3"/>
  <c r="L267" i="3" s="1"/>
  <c r="I270" i="3"/>
  <c r="J270" i="3"/>
  <c r="K270" i="3"/>
  <c r="L270" i="3"/>
  <c r="I273" i="3"/>
  <c r="J273" i="3"/>
  <c r="K273" i="3"/>
  <c r="L273" i="3"/>
  <c r="I277" i="3"/>
  <c r="I276" i="3" s="1"/>
  <c r="J277" i="3"/>
  <c r="J276" i="3" s="1"/>
  <c r="K277" i="3"/>
  <c r="K276" i="3" s="1"/>
  <c r="L277" i="3"/>
  <c r="L276" i="3" s="1"/>
  <c r="I281" i="3"/>
  <c r="I280" i="3" s="1"/>
  <c r="J281" i="3"/>
  <c r="J280" i="3" s="1"/>
  <c r="K281" i="3"/>
  <c r="K280" i="3" s="1"/>
  <c r="L281" i="3"/>
  <c r="L280" i="3" s="1"/>
  <c r="I285" i="3"/>
  <c r="I284" i="3" s="1"/>
  <c r="J285" i="3"/>
  <c r="J284" i="3" s="1"/>
  <c r="K285" i="3"/>
  <c r="K284" i="3" s="1"/>
  <c r="L285" i="3"/>
  <c r="L284" i="3" s="1"/>
  <c r="I289" i="3"/>
  <c r="I288" i="3" s="1"/>
  <c r="J289" i="3"/>
  <c r="J288" i="3" s="1"/>
  <c r="K289" i="3"/>
  <c r="K288" i="3" s="1"/>
  <c r="L289" i="3"/>
  <c r="L288" i="3" s="1"/>
  <c r="I292" i="3"/>
  <c r="I291" i="3" s="1"/>
  <c r="J292" i="3"/>
  <c r="J291" i="3" s="1"/>
  <c r="K292" i="3"/>
  <c r="K291" i="3" s="1"/>
  <c r="L292" i="3"/>
  <c r="L291" i="3" s="1"/>
  <c r="I295" i="3"/>
  <c r="I294" i="3" s="1"/>
  <c r="J295" i="3"/>
  <c r="J294" i="3" s="1"/>
  <c r="K295" i="3"/>
  <c r="K294" i="3" s="1"/>
  <c r="L295" i="3"/>
  <c r="L294" i="3" s="1"/>
  <c r="I301" i="3"/>
  <c r="J301" i="3"/>
  <c r="K301" i="3"/>
  <c r="L301" i="3"/>
  <c r="I303" i="3"/>
  <c r="J303" i="3"/>
  <c r="K303" i="3"/>
  <c r="L303" i="3"/>
  <c r="I306" i="3"/>
  <c r="J306" i="3"/>
  <c r="K306" i="3"/>
  <c r="L306" i="3"/>
  <c r="I310" i="3"/>
  <c r="I309" i="3" s="1"/>
  <c r="J310" i="3"/>
  <c r="J309" i="3" s="1"/>
  <c r="K310" i="3"/>
  <c r="K309" i="3" s="1"/>
  <c r="L310" i="3"/>
  <c r="L309" i="3" s="1"/>
  <c r="I314" i="3"/>
  <c r="I313" i="3" s="1"/>
  <c r="J314" i="3"/>
  <c r="J313" i="3" s="1"/>
  <c r="K314" i="3"/>
  <c r="K313" i="3" s="1"/>
  <c r="L314" i="3"/>
  <c r="L313" i="3" s="1"/>
  <c r="I318" i="3"/>
  <c r="I317" i="3" s="1"/>
  <c r="J318" i="3"/>
  <c r="J317" i="3" s="1"/>
  <c r="K318" i="3"/>
  <c r="K317" i="3" s="1"/>
  <c r="L318" i="3"/>
  <c r="L317" i="3" s="1"/>
  <c r="I322" i="3"/>
  <c r="I321" i="3" s="1"/>
  <c r="J322" i="3"/>
  <c r="J321" i="3" s="1"/>
  <c r="K322" i="3"/>
  <c r="K321" i="3" s="1"/>
  <c r="L322" i="3"/>
  <c r="L321" i="3" s="1"/>
  <c r="I325" i="3"/>
  <c r="I324" i="3" s="1"/>
  <c r="J325" i="3"/>
  <c r="J324" i="3" s="1"/>
  <c r="K325" i="3"/>
  <c r="K324" i="3" s="1"/>
  <c r="L325" i="3"/>
  <c r="L324" i="3" s="1"/>
  <c r="I328" i="3"/>
  <c r="I327" i="3" s="1"/>
  <c r="J328" i="3"/>
  <c r="J327" i="3" s="1"/>
  <c r="K328" i="3"/>
  <c r="K327" i="3" s="1"/>
  <c r="L328" i="3"/>
  <c r="L327" i="3" s="1"/>
  <c r="I333" i="3"/>
  <c r="I332" i="3" s="1"/>
  <c r="J333" i="3"/>
  <c r="J332" i="3" s="1"/>
  <c r="K333" i="3"/>
  <c r="K332" i="3" s="1"/>
  <c r="L333" i="3"/>
  <c r="L332" i="3" s="1"/>
  <c r="M333" i="3"/>
  <c r="N333" i="3"/>
  <c r="O333" i="3"/>
  <c r="P333" i="3"/>
  <c r="I335" i="3"/>
  <c r="J335" i="3"/>
  <c r="K335" i="3"/>
  <c r="L335" i="3"/>
  <c r="I338" i="3"/>
  <c r="J338" i="3"/>
  <c r="K338" i="3"/>
  <c r="L338" i="3"/>
  <c r="I342" i="3"/>
  <c r="I341" i="3" s="1"/>
  <c r="J342" i="3"/>
  <c r="J341" i="3" s="1"/>
  <c r="K342" i="3"/>
  <c r="K341" i="3" s="1"/>
  <c r="L342" i="3"/>
  <c r="L341" i="3" s="1"/>
  <c r="I346" i="3"/>
  <c r="I345" i="3" s="1"/>
  <c r="J346" i="3"/>
  <c r="J345" i="3" s="1"/>
  <c r="K346" i="3"/>
  <c r="K345" i="3" s="1"/>
  <c r="L346" i="3"/>
  <c r="L345" i="3" s="1"/>
  <c r="I350" i="3"/>
  <c r="I349" i="3" s="1"/>
  <c r="J350" i="3"/>
  <c r="J349" i="3" s="1"/>
  <c r="K350" i="3"/>
  <c r="K349" i="3" s="1"/>
  <c r="L350" i="3"/>
  <c r="L349" i="3" s="1"/>
  <c r="I354" i="3"/>
  <c r="I353" i="3" s="1"/>
  <c r="J354" i="3"/>
  <c r="J353" i="3" s="1"/>
  <c r="K354" i="3"/>
  <c r="K353" i="3" s="1"/>
  <c r="L354" i="3"/>
  <c r="L353" i="3" s="1"/>
  <c r="I357" i="3"/>
  <c r="I356" i="3" s="1"/>
  <c r="J357" i="3"/>
  <c r="J356" i="3" s="1"/>
  <c r="K357" i="3"/>
  <c r="K356" i="3" s="1"/>
  <c r="L357" i="3"/>
  <c r="L356" i="3" s="1"/>
  <c r="I360" i="3"/>
  <c r="I359" i="3" s="1"/>
  <c r="J360" i="3"/>
  <c r="J359" i="3" s="1"/>
  <c r="K360" i="3"/>
  <c r="K359" i="3" s="1"/>
  <c r="L360" i="3"/>
  <c r="L359" i="3" s="1"/>
  <c r="L367" i="1"/>
  <c r="L366" i="1" s="1"/>
  <c r="K367" i="1"/>
  <c r="K366" i="1" s="1"/>
  <c r="J367" i="1"/>
  <c r="J366" i="1" s="1"/>
  <c r="I367" i="1"/>
  <c r="I366" i="1" s="1"/>
  <c r="L364" i="1"/>
  <c r="K364" i="1"/>
  <c r="K363" i="1" s="1"/>
  <c r="J364" i="1"/>
  <c r="J363" i="1" s="1"/>
  <c r="I364" i="1"/>
  <c r="I363" i="1" s="1"/>
  <c r="L363" i="1"/>
  <c r="L361" i="1"/>
  <c r="L360" i="1" s="1"/>
  <c r="K361" i="1"/>
  <c r="K360" i="1" s="1"/>
  <c r="J361" i="1"/>
  <c r="J360" i="1" s="1"/>
  <c r="I361" i="1"/>
  <c r="I360" i="1"/>
  <c r="L357" i="1"/>
  <c r="L356" i="1" s="1"/>
  <c r="K357" i="1"/>
  <c r="J357" i="1"/>
  <c r="I357" i="1"/>
  <c r="K356" i="1"/>
  <c r="J356" i="1"/>
  <c r="I356" i="1"/>
  <c r="L353" i="1"/>
  <c r="K353" i="1"/>
  <c r="J353" i="1"/>
  <c r="J352" i="1" s="1"/>
  <c r="I353" i="1"/>
  <c r="I352" i="1" s="1"/>
  <c r="L352" i="1"/>
  <c r="K352" i="1"/>
  <c r="L349" i="1"/>
  <c r="L348" i="1" s="1"/>
  <c r="K349" i="1"/>
  <c r="K348" i="1" s="1"/>
  <c r="J349" i="1"/>
  <c r="J348" i="1" s="1"/>
  <c r="I349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L339" i="1" s="1"/>
  <c r="L338" i="1" s="1"/>
  <c r="K340" i="1"/>
  <c r="J340" i="1"/>
  <c r="I340" i="1"/>
  <c r="K339" i="1"/>
  <c r="J339" i="1"/>
  <c r="I339" i="1"/>
  <c r="L335" i="1"/>
  <c r="L334" i="1" s="1"/>
  <c r="K335" i="1"/>
  <c r="J335" i="1"/>
  <c r="I335" i="1"/>
  <c r="K334" i="1"/>
  <c r="J334" i="1"/>
  <c r="I334" i="1"/>
  <c r="L332" i="1"/>
  <c r="K332" i="1"/>
  <c r="J332" i="1"/>
  <c r="J331" i="1" s="1"/>
  <c r="I332" i="1"/>
  <c r="I331" i="1" s="1"/>
  <c r="L331" i="1"/>
  <c r="K331" i="1"/>
  <c r="L329" i="1"/>
  <c r="L328" i="1" s="1"/>
  <c r="K329" i="1"/>
  <c r="K328" i="1" s="1"/>
  <c r="J329" i="1"/>
  <c r="J328" i="1" s="1"/>
  <c r="I329" i="1"/>
  <c r="I328" i="1"/>
  <c r="L325" i="1"/>
  <c r="L324" i="1" s="1"/>
  <c r="K325" i="1"/>
  <c r="J325" i="1"/>
  <c r="I325" i="1"/>
  <c r="K324" i="1"/>
  <c r="J324" i="1"/>
  <c r="I324" i="1"/>
  <c r="L321" i="1"/>
  <c r="K321" i="1"/>
  <c r="J321" i="1"/>
  <c r="J320" i="1" s="1"/>
  <c r="I321" i="1"/>
  <c r="I320" i="1" s="1"/>
  <c r="L320" i="1"/>
  <c r="K320" i="1"/>
  <c r="L317" i="1"/>
  <c r="L316" i="1" s="1"/>
  <c r="K317" i="1"/>
  <c r="K316" i="1" s="1"/>
  <c r="J317" i="1"/>
  <c r="J316" i="1" s="1"/>
  <c r="I317" i="1"/>
  <c r="I316" i="1"/>
  <c r="L313" i="1"/>
  <c r="K313" i="1"/>
  <c r="J313" i="1"/>
  <c r="I313" i="1"/>
  <c r="L310" i="1"/>
  <c r="K310" i="1"/>
  <c r="K307" i="1" s="1"/>
  <c r="K306" i="1" s="1"/>
  <c r="J310" i="1"/>
  <c r="I310" i="1"/>
  <c r="L308" i="1"/>
  <c r="K308" i="1"/>
  <c r="J308" i="1"/>
  <c r="J307" i="1" s="1"/>
  <c r="J306" i="1" s="1"/>
  <c r="I308" i="1"/>
  <c r="I307" i="1" s="1"/>
  <c r="I306" i="1" s="1"/>
  <c r="L307" i="1"/>
  <c r="L302" i="1"/>
  <c r="L301" i="1" s="1"/>
  <c r="K302" i="1"/>
  <c r="J302" i="1"/>
  <c r="I302" i="1"/>
  <c r="K301" i="1"/>
  <c r="J301" i="1"/>
  <c r="I301" i="1"/>
  <c r="L299" i="1"/>
  <c r="K299" i="1"/>
  <c r="J299" i="1"/>
  <c r="J298" i="1" s="1"/>
  <c r="I299" i="1"/>
  <c r="I298" i="1" s="1"/>
  <c r="L298" i="1"/>
  <c r="K298" i="1"/>
  <c r="L296" i="1"/>
  <c r="L295" i="1" s="1"/>
  <c r="K296" i="1"/>
  <c r="K295" i="1" s="1"/>
  <c r="J296" i="1"/>
  <c r="J295" i="1" s="1"/>
  <c r="I296" i="1"/>
  <c r="I295" i="1"/>
  <c r="L292" i="1"/>
  <c r="L291" i="1" s="1"/>
  <c r="K292" i="1"/>
  <c r="J292" i="1"/>
  <c r="I292" i="1"/>
  <c r="K291" i="1"/>
  <c r="J291" i="1"/>
  <c r="I291" i="1"/>
  <c r="L288" i="1"/>
  <c r="K288" i="1"/>
  <c r="J288" i="1"/>
  <c r="J287" i="1" s="1"/>
  <c r="I288" i="1"/>
  <c r="I287" i="1" s="1"/>
  <c r="L287" i="1"/>
  <c r="K287" i="1"/>
  <c r="L284" i="1"/>
  <c r="L283" i="1" s="1"/>
  <c r="K284" i="1"/>
  <c r="K283" i="1" s="1"/>
  <c r="J284" i="1"/>
  <c r="J283" i="1" s="1"/>
  <c r="I284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J273" i="1" s="1"/>
  <c r="I275" i="1"/>
  <c r="I274" i="1" s="1"/>
  <c r="I273" i="1" s="1"/>
  <c r="L274" i="1"/>
  <c r="L273" i="1" s="1"/>
  <c r="K274" i="1"/>
  <c r="L270" i="1"/>
  <c r="K270" i="1"/>
  <c r="J270" i="1"/>
  <c r="J269" i="1" s="1"/>
  <c r="I270" i="1"/>
  <c r="I269" i="1" s="1"/>
  <c r="L269" i="1"/>
  <c r="K269" i="1"/>
  <c r="L267" i="1"/>
  <c r="L266" i="1" s="1"/>
  <c r="K267" i="1"/>
  <c r="K266" i="1" s="1"/>
  <c r="J267" i="1"/>
  <c r="I267" i="1"/>
  <c r="J266" i="1"/>
  <c r="I266" i="1"/>
  <c r="L264" i="1"/>
  <c r="L263" i="1" s="1"/>
  <c r="K264" i="1"/>
  <c r="J264" i="1"/>
  <c r="I264" i="1"/>
  <c r="K263" i="1"/>
  <c r="J263" i="1"/>
  <c r="I263" i="1"/>
  <c r="L260" i="1"/>
  <c r="K260" i="1"/>
  <c r="J260" i="1"/>
  <c r="J259" i="1" s="1"/>
  <c r="I260" i="1"/>
  <c r="I259" i="1" s="1"/>
  <c r="L259" i="1"/>
  <c r="K259" i="1"/>
  <c r="L256" i="1"/>
  <c r="L255" i="1" s="1"/>
  <c r="K256" i="1"/>
  <c r="K255" i="1" s="1"/>
  <c r="J256" i="1"/>
  <c r="I256" i="1"/>
  <c r="J255" i="1"/>
  <c r="I255" i="1"/>
  <c r="L252" i="1"/>
  <c r="L251" i="1" s="1"/>
  <c r="K252" i="1"/>
  <c r="J252" i="1"/>
  <c r="I252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L242" i="1" s="1"/>
  <c r="L241" i="1" s="1"/>
  <c r="L240" i="1" s="1"/>
  <c r="K243" i="1"/>
  <c r="K242" i="1" s="1"/>
  <c r="J243" i="1"/>
  <c r="I243" i="1"/>
  <c r="J242" i="1"/>
  <c r="I242" i="1"/>
  <c r="L236" i="1"/>
  <c r="K236" i="1"/>
  <c r="J236" i="1"/>
  <c r="J235" i="1" s="1"/>
  <c r="J234" i="1" s="1"/>
  <c r="I236" i="1"/>
  <c r="I235" i="1" s="1"/>
  <c r="I234" i="1" s="1"/>
  <c r="L235" i="1"/>
  <c r="L234" i="1" s="1"/>
  <c r="K235" i="1"/>
  <c r="K234" i="1"/>
  <c r="L232" i="1"/>
  <c r="K232" i="1"/>
  <c r="J232" i="1"/>
  <c r="J231" i="1" s="1"/>
  <c r="J230" i="1" s="1"/>
  <c r="I232" i="1"/>
  <c r="I231" i="1" s="1"/>
  <c r="I230" i="1" s="1"/>
  <c r="L231" i="1"/>
  <c r="L230" i="1" s="1"/>
  <c r="K231" i="1"/>
  <c r="K230" i="1"/>
  <c r="P223" i="1"/>
  <c r="O223" i="1"/>
  <c r="N223" i="1"/>
  <c r="M223" i="1"/>
  <c r="L223" i="1"/>
  <c r="L222" i="1" s="1"/>
  <c r="K223" i="1"/>
  <c r="J223" i="1"/>
  <c r="I223" i="1"/>
  <c r="K222" i="1"/>
  <c r="J222" i="1"/>
  <c r="I222" i="1"/>
  <c r="L220" i="1"/>
  <c r="K220" i="1"/>
  <c r="J220" i="1"/>
  <c r="J219" i="1" s="1"/>
  <c r="J218" i="1" s="1"/>
  <c r="I220" i="1"/>
  <c r="I219" i="1" s="1"/>
  <c r="I218" i="1" s="1"/>
  <c r="L219" i="1"/>
  <c r="K219" i="1"/>
  <c r="K218" i="1"/>
  <c r="L213" i="1"/>
  <c r="K213" i="1"/>
  <c r="J213" i="1"/>
  <c r="J212" i="1" s="1"/>
  <c r="J211" i="1" s="1"/>
  <c r="I213" i="1"/>
  <c r="I212" i="1" s="1"/>
  <c r="I211" i="1" s="1"/>
  <c r="L212" i="1"/>
  <c r="L211" i="1" s="1"/>
  <c r="K212" i="1"/>
  <c r="K211" i="1"/>
  <c r="L209" i="1"/>
  <c r="K209" i="1"/>
  <c r="J209" i="1"/>
  <c r="J208" i="1" s="1"/>
  <c r="I209" i="1"/>
  <c r="I208" i="1" s="1"/>
  <c r="L208" i="1"/>
  <c r="K208" i="1"/>
  <c r="L204" i="1"/>
  <c r="L203" i="1" s="1"/>
  <c r="K204" i="1"/>
  <c r="K203" i="1" s="1"/>
  <c r="J204" i="1"/>
  <c r="I204" i="1"/>
  <c r="J203" i="1"/>
  <c r="I203" i="1"/>
  <c r="L198" i="1"/>
  <c r="L197" i="1" s="1"/>
  <c r="K198" i="1"/>
  <c r="J198" i="1"/>
  <c r="I198" i="1"/>
  <c r="K197" i="1"/>
  <c r="J197" i="1"/>
  <c r="I197" i="1"/>
  <c r="L193" i="1"/>
  <c r="K193" i="1"/>
  <c r="K192" i="1" s="1"/>
  <c r="J193" i="1"/>
  <c r="J192" i="1" s="1"/>
  <c r="I193" i="1"/>
  <c r="I192" i="1" s="1"/>
  <c r="L192" i="1"/>
  <c r="L190" i="1"/>
  <c r="K190" i="1"/>
  <c r="K189" i="1" s="1"/>
  <c r="J190" i="1"/>
  <c r="I190" i="1"/>
  <c r="L189" i="1"/>
  <c r="J189" i="1"/>
  <c r="I189" i="1"/>
  <c r="L182" i="1"/>
  <c r="L181" i="1" s="1"/>
  <c r="K182" i="1"/>
  <c r="J182" i="1"/>
  <c r="J181" i="1" s="1"/>
  <c r="I182" i="1"/>
  <c r="K181" i="1"/>
  <c r="I181" i="1"/>
  <c r="L177" i="1"/>
  <c r="K177" i="1"/>
  <c r="K176" i="1" s="1"/>
  <c r="K175" i="1" s="1"/>
  <c r="J177" i="1"/>
  <c r="J176" i="1" s="1"/>
  <c r="J175" i="1" s="1"/>
  <c r="I177" i="1"/>
  <c r="I176" i="1" s="1"/>
  <c r="I175" i="1" s="1"/>
  <c r="L176" i="1"/>
  <c r="L173" i="1"/>
  <c r="K173" i="1"/>
  <c r="K172" i="1" s="1"/>
  <c r="K171" i="1" s="1"/>
  <c r="J173" i="1"/>
  <c r="J172" i="1" s="1"/>
  <c r="J171" i="1" s="1"/>
  <c r="I173" i="1"/>
  <c r="I172" i="1" s="1"/>
  <c r="I171" i="1" s="1"/>
  <c r="I170" i="1" s="1"/>
  <c r="L172" i="1"/>
  <c r="L171" i="1" s="1"/>
  <c r="L168" i="1"/>
  <c r="L167" i="1" s="1"/>
  <c r="K168" i="1"/>
  <c r="J168" i="1"/>
  <c r="I168" i="1"/>
  <c r="K167" i="1"/>
  <c r="J167" i="1"/>
  <c r="I167" i="1"/>
  <c r="L163" i="1"/>
  <c r="K163" i="1"/>
  <c r="K162" i="1" s="1"/>
  <c r="K161" i="1" s="1"/>
  <c r="K160" i="1" s="1"/>
  <c r="J163" i="1"/>
  <c r="J162" i="1" s="1"/>
  <c r="J161" i="1" s="1"/>
  <c r="J160" i="1" s="1"/>
  <c r="I163" i="1"/>
  <c r="I162" i="1" s="1"/>
  <c r="I161" i="1" s="1"/>
  <c r="I160" i="1" s="1"/>
  <c r="L162" i="1"/>
  <c r="L161" i="1" s="1"/>
  <c r="L160" i="1" s="1"/>
  <c r="L157" i="1"/>
  <c r="L156" i="1" s="1"/>
  <c r="L155" i="1" s="1"/>
  <c r="K157" i="1"/>
  <c r="J157" i="1"/>
  <c r="I157" i="1"/>
  <c r="K156" i="1"/>
  <c r="K155" i="1" s="1"/>
  <c r="J156" i="1"/>
  <c r="I156" i="1"/>
  <c r="J155" i="1"/>
  <c r="I155" i="1"/>
  <c r="L153" i="1"/>
  <c r="L152" i="1" s="1"/>
  <c r="K153" i="1"/>
  <c r="J153" i="1"/>
  <c r="I153" i="1"/>
  <c r="K152" i="1"/>
  <c r="J152" i="1"/>
  <c r="I152" i="1"/>
  <c r="L149" i="1"/>
  <c r="K149" i="1"/>
  <c r="K148" i="1" s="1"/>
  <c r="K147" i="1" s="1"/>
  <c r="J149" i="1"/>
  <c r="J148" i="1" s="1"/>
  <c r="J147" i="1" s="1"/>
  <c r="I149" i="1"/>
  <c r="I148" i="1" s="1"/>
  <c r="I147" i="1" s="1"/>
  <c r="L148" i="1"/>
  <c r="L147" i="1" s="1"/>
  <c r="L144" i="1"/>
  <c r="K144" i="1"/>
  <c r="K143" i="1" s="1"/>
  <c r="K142" i="1" s="1"/>
  <c r="J144" i="1"/>
  <c r="J143" i="1" s="1"/>
  <c r="J142" i="1" s="1"/>
  <c r="J141" i="1" s="1"/>
  <c r="I144" i="1"/>
  <c r="I143" i="1" s="1"/>
  <c r="I142" i="1" s="1"/>
  <c r="L143" i="1"/>
  <c r="L142" i="1" s="1"/>
  <c r="L139" i="1"/>
  <c r="L138" i="1" s="1"/>
  <c r="L137" i="1" s="1"/>
  <c r="K139" i="1"/>
  <c r="J139" i="1"/>
  <c r="J138" i="1" s="1"/>
  <c r="J137" i="1" s="1"/>
  <c r="I139" i="1"/>
  <c r="I138" i="1" s="1"/>
  <c r="I137" i="1" s="1"/>
  <c r="K138" i="1"/>
  <c r="K137" i="1" s="1"/>
  <c r="L135" i="1"/>
  <c r="L134" i="1" s="1"/>
  <c r="L133" i="1" s="1"/>
  <c r="K135" i="1"/>
  <c r="J135" i="1"/>
  <c r="J134" i="1" s="1"/>
  <c r="J133" i="1" s="1"/>
  <c r="I135" i="1"/>
  <c r="I134" i="1" s="1"/>
  <c r="I133" i="1" s="1"/>
  <c r="K134" i="1"/>
  <c r="K133" i="1" s="1"/>
  <c r="L131" i="1"/>
  <c r="L130" i="1" s="1"/>
  <c r="L129" i="1" s="1"/>
  <c r="K131" i="1"/>
  <c r="J131" i="1"/>
  <c r="J130" i="1" s="1"/>
  <c r="J129" i="1" s="1"/>
  <c r="I131" i="1"/>
  <c r="I130" i="1" s="1"/>
  <c r="I129" i="1" s="1"/>
  <c r="K130" i="1"/>
  <c r="K129" i="1" s="1"/>
  <c r="L127" i="1"/>
  <c r="L126" i="1" s="1"/>
  <c r="L125" i="1" s="1"/>
  <c r="K127" i="1"/>
  <c r="J127" i="1"/>
  <c r="J126" i="1" s="1"/>
  <c r="J125" i="1" s="1"/>
  <c r="I127" i="1"/>
  <c r="I126" i="1" s="1"/>
  <c r="I125" i="1" s="1"/>
  <c r="K126" i="1"/>
  <c r="K125" i="1" s="1"/>
  <c r="L123" i="1"/>
  <c r="L122" i="1" s="1"/>
  <c r="L121" i="1" s="1"/>
  <c r="K123" i="1"/>
  <c r="J123" i="1"/>
  <c r="J122" i="1" s="1"/>
  <c r="J121" i="1" s="1"/>
  <c r="I123" i="1"/>
  <c r="I122" i="1" s="1"/>
  <c r="I121" i="1" s="1"/>
  <c r="K122" i="1"/>
  <c r="K121" i="1" s="1"/>
  <c r="L118" i="1"/>
  <c r="L117" i="1" s="1"/>
  <c r="L116" i="1" s="1"/>
  <c r="L115" i="1" s="1"/>
  <c r="K118" i="1"/>
  <c r="J118" i="1"/>
  <c r="J117" i="1" s="1"/>
  <c r="J116" i="1" s="1"/>
  <c r="I118" i="1"/>
  <c r="I117" i="1" s="1"/>
  <c r="I116" i="1" s="1"/>
  <c r="K117" i="1"/>
  <c r="K116" i="1" s="1"/>
  <c r="L112" i="1"/>
  <c r="K112" i="1"/>
  <c r="K111" i="1" s="1"/>
  <c r="J112" i="1"/>
  <c r="I112" i="1"/>
  <c r="L111" i="1"/>
  <c r="J111" i="1"/>
  <c r="I111" i="1"/>
  <c r="L108" i="1"/>
  <c r="L107" i="1" s="1"/>
  <c r="L106" i="1" s="1"/>
  <c r="K108" i="1"/>
  <c r="J108" i="1"/>
  <c r="J107" i="1" s="1"/>
  <c r="J106" i="1" s="1"/>
  <c r="I108" i="1"/>
  <c r="I107" i="1" s="1"/>
  <c r="I106" i="1" s="1"/>
  <c r="K107" i="1"/>
  <c r="K106" i="1" s="1"/>
  <c r="L103" i="1"/>
  <c r="L102" i="1" s="1"/>
  <c r="L101" i="1" s="1"/>
  <c r="K103" i="1"/>
  <c r="J103" i="1"/>
  <c r="J102" i="1" s="1"/>
  <c r="J101" i="1" s="1"/>
  <c r="I103" i="1"/>
  <c r="I102" i="1" s="1"/>
  <c r="I101" i="1" s="1"/>
  <c r="K102" i="1"/>
  <c r="K101" i="1" s="1"/>
  <c r="L98" i="1"/>
  <c r="L97" i="1" s="1"/>
  <c r="L96" i="1" s="1"/>
  <c r="K98" i="1"/>
  <c r="J98" i="1"/>
  <c r="J97" i="1" s="1"/>
  <c r="J96" i="1" s="1"/>
  <c r="J95" i="1" s="1"/>
  <c r="I98" i="1"/>
  <c r="I97" i="1" s="1"/>
  <c r="I96" i="1" s="1"/>
  <c r="I95" i="1" s="1"/>
  <c r="K97" i="1"/>
  <c r="K96" i="1" s="1"/>
  <c r="L91" i="1"/>
  <c r="K91" i="1"/>
  <c r="K90" i="1" s="1"/>
  <c r="K89" i="1" s="1"/>
  <c r="K88" i="1" s="1"/>
  <c r="J91" i="1"/>
  <c r="I91" i="1"/>
  <c r="L90" i="1"/>
  <c r="J90" i="1"/>
  <c r="J89" i="1" s="1"/>
  <c r="J88" i="1" s="1"/>
  <c r="I90" i="1"/>
  <c r="I89" i="1" s="1"/>
  <c r="I88" i="1" s="1"/>
  <c r="L89" i="1"/>
  <c r="L88" i="1" s="1"/>
  <c r="L86" i="1"/>
  <c r="K86" i="1"/>
  <c r="J86" i="1"/>
  <c r="J85" i="1" s="1"/>
  <c r="J84" i="1" s="1"/>
  <c r="I86" i="1"/>
  <c r="I85" i="1" s="1"/>
  <c r="I84" i="1" s="1"/>
  <c r="L85" i="1"/>
  <c r="L84" i="1" s="1"/>
  <c r="K85" i="1"/>
  <c r="K84" i="1"/>
  <c r="L80" i="1"/>
  <c r="K80" i="1"/>
  <c r="J80" i="1"/>
  <c r="J79" i="1" s="1"/>
  <c r="I80" i="1"/>
  <c r="I79" i="1" s="1"/>
  <c r="L79" i="1"/>
  <c r="K79" i="1"/>
  <c r="L75" i="1"/>
  <c r="K75" i="1"/>
  <c r="K74" i="1" s="1"/>
  <c r="J75" i="1"/>
  <c r="I75" i="1"/>
  <c r="L74" i="1"/>
  <c r="J74" i="1"/>
  <c r="I74" i="1"/>
  <c r="L70" i="1"/>
  <c r="L69" i="1" s="1"/>
  <c r="L68" i="1" s="1"/>
  <c r="L67" i="1" s="1"/>
  <c r="K70" i="1"/>
  <c r="J70" i="1"/>
  <c r="J69" i="1" s="1"/>
  <c r="I70" i="1"/>
  <c r="I69" i="1" s="1"/>
  <c r="I68" i="1" s="1"/>
  <c r="I67" i="1" s="1"/>
  <c r="K69" i="1"/>
  <c r="L50" i="1"/>
  <c r="K50" i="1"/>
  <c r="K49" i="1" s="1"/>
  <c r="K48" i="1" s="1"/>
  <c r="K47" i="1" s="1"/>
  <c r="J50" i="1"/>
  <c r="J49" i="1" s="1"/>
  <c r="J48" i="1" s="1"/>
  <c r="J47" i="1" s="1"/>
  <c r="I50" i="1"/>
  <c r="L49" i="1"/>
  <c r="I49" i="1"/>
  <c r="I48" i="1" s="1"/>
  <c r="I47" i="1" s="1"/>
  <c r="L48" i="1"/>
  <c r="L47" i="1" s="1"/>
  <c r="L45" i="1"/>
  <c r="K45" i="1"/>
  <c r="J45" i="1"/>
  <c r="J44" i="1" s="1"/>
  <c r="J43" i="1" s="1"/>
  <c r="I45" i="1"/>
  <c r="I44" i="1" s="1"/>
  <c r="I43" i="1" s="1"/>
  <c r="L44" i="1"/>
  <c r="L43" i="1" s="1"/>
  <c r="K44" i="1"/>
  <c r="K43" i="1"/>
  <c r="L41" i="1"/>
  <c r="K41" i="1"/>
  <c r="J41" i="1"/>
  <c r="I41" i="1"/>
  <c r="I38" i="1" s="1"/>
  <c r="I37" i="1" s="1"/>
  <c r="I36" i="1" s="1"/>
  <c r="L39" i="1"/>
  <c r="L38" i="1" s="1"/>
  <c r="L37" i="1" s="1"/>
  <c r="K39" i="1"/>
  <c r="J39" i="1"/>
  <c r="I39" i="1"/>
  <c r="K38" i="1"/>
  <c r="K37" i="1" s="1"/>
  <c r="K36" i="1" s="1"/>
  <c r="J38" i="1"/>
  <c r="J37" i="1" s="1"/>
  <c r="J36" i="1" s="1"/>
  <c r="L60" i="8" l="1"/>
  <c r="L59" i="8" s="1"/>
  <c r="I299" i="8"/>
  <c r="I210" i="8"/>
  <c r="L133" i="8"/>
  <c r="K167" i="8"/>
  <c r="K162" i="8" s="1"/>
  <c r="K153" i="8"/>
  <c r="K152" i="8" s="1"/>
  <c r="K299" i="8"/>
  <c r="K298" i="8" s="1"/>
  <c r="K210" i="8"/>
  <c r="I60" i="8"/>
  <c r="I59" i="8" s="1"/>
  <c r="K98" i="8"/>
  <c r="K87" i="8" s="1"/>
  <c r="J98" i="8"/>
  <c r="J87" i="8" s="1"/>
  <c r="I30" i="8"/>
  <c r="I29" i="8" s="1"/>
  <c r="I28" i="8" s="1"/>
  <c r="I98" i="8"/>
  <c r="I87" i="8" s="1"/>
  <c r="L299" i="8"/>
  <c r="L298" i="8" s="1"/>
  <c r="L210" i="8"/>
  <c r="L167" i="8"/>
  <c r="L153" i="8"/>
  <c r="L152" i="8" s="1"/>
  <c r="J299" i="8"/>
  <c r="J298" i="8" s="1"/>
  <c r="J210" i="8"/>
  <c r="J167" i="8"/>
  <c r="J153" i="8"/>
  <c r="J152" i="8" s="1"/>
  <c r="J99" i="3"/>
  <c r="I31" i="3"/>
  <c r="I30" i="3" s="1"/>
  <c r="J88" i="3"/>
  <c r="K211" i="3"/>
  <c r="K234" i="3"/>
  <c r="J331" i="3"/>
  <c r="J108" i="3"/>
  <c r="L211" i="3"/>
  <c r="K108" i="3"/>
  <c r="L300" i="3"/>
  <c r="L299" i="3" s="1"/>
  <c r="J211" i="3"/>
  <c r="K99" i="3"/>
  <c r="K88" i="3" s="1"/>
  <c r="K300" i="3"/>
  <c r="K299" i="3" s="1"/>
  <c r="I211" i="3"/>
  <c r="J300" i="3"/>
  <c r="J299" i="3" s="1"/>
  <c r="I99" i="3"/>
  <c r="I88" i="3" s="1"/>
  <c r="L99" i="3"/>
  <c r="L88" i="3" s="1"/>
  <c r="I300" i="3"/>
  <c r="I299" i="3" s="1"/>
  <c r="K29" i="3"/>
  <c r="L134" i="3"/>
  <c r="J168" i="3"/>
  <c r="K154" i="3"/>
  <c r="K153" i="3" s="1"/>
  <c r="J154" i="3"/>
  <c r="J153" i="3" s="1"/>
  <c r="J163" i="3"/>
  <c r="I338" i="10"/>
  <c r="K68" i="10"/>
  <c r="K67" i="10" s="1"/>
  <c r="L241" i="10"/>
  <c r="L240" i="10" s="1"/>
  <c r="J273" i="10"/>
  <c r="K241" i="10"/>
  <c r="K240" i="10" s="1"/>
  <c r="K175" i="10"/>
  <c r="K161" i="10"/>
  <c r="K160" i="10" s="1"/>
  <c r="I273" i="10"/>
  <c r="J241" i="10"/>
  <c r="J240" i="10" s="1"/>
  <c r="J175" i="10"/>
  <c r="J170" i="10" s="1"/>
  <c r="J161" i="10"/>
  <c r="J160" i="10" s="1"/>
  <c r="L95" i="10"/>
  <c r="I241" i="10"/>
  <c r="I175" i="10"/>
  <c r="I161" i="10"/>
  <c r="I160" i="10" s="1"/>
  <c r="K95" i="10"/>
  <c r="L306" i="10"/>
  <c r="I188" i="10"/>
  <c r="I187" i="10" s="1"/>
  <c r="L170" i="10"/>
  <c r="L141" i="10"/>
  <c r="L115" i="10"/>
  <c r="K306" i="10"/>
  <c r="K305" i="10" s="1"/>
  <c r="L188" i="10"/>
  <c r="L187" i="10" s="1"/>
  <c r="K170" i="10"/>
  <c r="K141" i="10"/>
  <c r="K115" i="10"/>
  <c r="L36" i="10"/>
  <c r="L338" i="10"/>
  <c r="J306" i="10"/>
  <c r="K188" i="10"/>
  <c r="K187" i="10" s="1"/>
  <c r="J141" i="10"/>
  <c r="J115" i="10"/>
  <c r="I106" i="10"/>
  <c r="I95" i="10" s="1"/>
  <c r="K36" i="10"/>
  <c r="K35" i="10" s="1"/>
  <c r="K338" i="10"/>
  <c r="I306" i="10"/>
  <c r="I305" i="10" s="1"/>
  <c r="J188" i="10"/>
  <c r="J187" i="10" s="1"/>
  <c r="I170" i="10"/>
  <c r="I141" i="10"/>
  <c r="I115" i="10"/>
  <c r="J95" i="10"/>
  <c r="J36" i="10"/>
  <c r="J338" i="10"/>
  <c r="L68" i="10"/>
  <c r="L67" i="10" s="1"/>
  <c r="I36" i="10"/>
  <c r="L141" i="9"/>
  <c r="I338" i="9"/>
  <c r="J273" i="9"/>
  <c r="J241" i="9"/>
  <c r="J240" i="9" s="1"/>
  <c r="L68" i="9"/>
  <c r="L67" i="9" s="1"/>
  <c r="K273" i="9"/>
  <c r="K170" i="9"/>
  <c r="K141" i="9"/>
  <c r="K115" i="9"/>
  <c r="J68" i="9"/>
  <c r="J67" i="9" s="1"/>
  <c r="J35" i="9" s="1"/>
  <c r="L188" i="9"/>
  <c r="L187" i="9" s="1"/>
  <c r="J170" i="9"/>
  <c r="J141" i="9"/>
  <c r="J115" i="9"/>
  <c r="I68" i="9"/>
  <c r="I67" i="9" s="1"/>
  <c r="I188" i="9"/>
  <c r="I170" i="9"/>
  <c r="I141" i="9"/>
  <c r="I115" i="9"/>
  <c r="L306" i="9"/>
  <c r="L305" i="9" s="1"/>
  <c r="K306" i="9"/>
  <c r="K305" i="9" s="1"/>
  <c r="L218" i="9"/>
  <c r="J306" i="9"/>
  <c r="J305" i="9" s="1"/>
  <c r="J186" i="9" s="1"/>
  <c r="K218" i="9"/>
  <c r="K187" i="9" s="1"/>
  <c r="I306" i="9"/>
  <c r="I305" i="9" s="1"/>
  <c r="L95" i="9"/>
  <c r="L36" i="9"/>
  <c r="L338" i="9"/>
  <c r="I218" i="9"/>
  <c r="L175" i="9"/>
  <c r="L161" i="9"/>
  <c r="L160" i="9" s="1"/>
  <c r="K95" i="9"/>
  <c r="K36" i="9"/>
  <c r="K35" i="9" s="1"/>
  <c r="L170" i="9"/>
  <c r="L241" i="9"/>
  <c r="L240" i="9" s="1"/>
  <c r="J338" i="9"/>
  <c r="K241" i="9"/>
  <c r="J175" i="9"/>
  <c r="J161" i="9"/>
  <c r="J160" i="9" s="1"/>
  <c r="I95" i="9"/>
  <c r="I36" i="9"/>
  <c r="I265" i="8"/>
  <c r="K107" i="8"/>
  <c r="J60" i="8"/>
  <c r="J59" i="8" s="1"/>
  <c r="L233" i="8"/>
  <c r="L180" i="8"/>
  <c r="L179" i="8" s="1"/>
  <c r="I298" i="8"/>
  <c r="I167" i="8"/>
  <c r="I162" i="8" s="1"/>
  <c r="I153" i="8"/>
  <c r="I152" i="8" s="1"/>
  <c r="L330" i="8"/>
  <c r="L297" i="8" s="1"/>
  <c r="I233" i="8"/>
  <c r="L162" i="8"/>
  <c r="K330" i="8"/>
  <c r="K233" i="8"/>
  <c r="I180" i="8"/>
  <c r="I179" i="8" s="1"/>
  <c r="J107" i="8"/>
  <c r="J330" i="8"/>
  <c r="J233" i="8"/>
  <c r="K180" i="8"/>
  <c r="J162" i="8"/>
  <c r="I107" i="8"/>
  <c r="I330" i="8"/>
  <c r="J180" i="8"/>
  <c r="J179" i="8" s="1"/>
  <c r="K60" i="8"/>
  <c r="K59" i="8" s="1"/>
  <c r="L28" i="8"/>
  <c r="L265" i="8"/>
  <c r="K133" i="8"/>
  <c r="L98" i="8"/>
  <c r="L87" i="8" s="1"/>
  <c r="K28" i="8"/>
  <c r="K265" i="8"/>
  <c r="J133" i="8"/>
  <c r="J28" i="8"/>
  <c r="J265" i="8"/>
  <c r="I133" i="8"/>
  <c r="L107" i="8"/>
  <c r="I306" i="7"/>
  <c r="K68" i="7"/>
  <c r="K67" i="7" s="1"/>
  <c r="L306" i="7"/>
  <c r="I273" i="7"/>
  <c r="I240" i="7" s="1"/>
  <c r="K241" i="7"/>
  <c r="K240" i="7" s="1"/>
  <c r="I170" i="7"/>
  <c r="K338" i="7"/>
  <c r="K115" i="7"/>
  <c r="I106" i="7"/>
  <c r="I95" i="7" s="1"/>
  <c r="I338" i="7"/>
  <c r="L273" i="7"/>
  <c r="L188" i="7"/>
  <c r="L187" i="7" s="1"/>
  <c r="K175" i="7"/>
  <c r="I115" i="7"/>
  <c r="L338" i="7"/>
  <c r="K306" i="7"/>
  <c r="K305" i="7" s="1"/>
  <c r="J115" i="7"/>
  <c r="J338" i="7"/>
  <c r="J306" i="7"/>
  <c r="J273" i="7"/>
  <c r="J240" i="7" s="1"/>
  <c r="J188" i="7"/>
  <c r="J187" i="7" s="1"/>
  <c r="K141" i="7"/>
  <c r="K273" i="7"/>
  <c r="I188" i="7"/>
  <c r="I187" i="7" s="1"/>
  <c r="I175" i="7"/>
  <c r="J141" i="7"/>
  <c r="K36" i="7"/>
  <c r="L241" i="7"/>
  <c r="L240" i="7" s="1"/>
  <c r="K188" i="7"/>
  <c r="K187" i="7" s="1"/>
  <c r="K186" i="7" s="1"/>
  <c r="L170" i="7"/>
  <c r="J36" i="7"/>
  <c r="J35" i="7" s="1"/>
  <c r="K170" i="7"/>
  <c r="I141" i="7"/>
  <c r="L95" i="7"/>
  <c r="L35" i="7" s="1"/>
  <c r="I36" i="7"/>
  <c r="J273" i="6"/>
  <c r="J338" i="6"/>
  <c r="L306" i="6"/>
  <c r="I273" i="6"/>
  <c r="J241" i="6"/>
  <c r="J240" i="6" s="1"/>
  <c r="I338" i="6"/>
  <c r="I218" i="6"/>
  <c r="K306" i="6"/>
  <c r="K305" i="6" s="1"/>
  <c r="I175" i="6"/>
  <c r="I170" i="6" s="1"/>
  <c r="I35" i="6" s="1"/>
  <c r="K141" i="6"/>
  <c r="L95" i="6"/>
  <c r="J306" i="6"/>
  <c r="L241" i="6"/>
  <c r="L240" i="6" s="1"/>
  <c r="I188" i="6"/>
  <c r="L175" i="6"/>
  <c r="L170" i="6" s="1"/>
  <c r="J141" i="6"/>
  <c r="I95" i="6"/>
  <c r="L188" i="6"/>
  <c r="L187" i="6" s="1"/>
  <c r="L115" i="6"/>
  <c r="I306" i="6"/>
  <c r="I305" i="6" s="1"/>
  <c r="K188" i="6"/>
  <c r="K187" i="6" s="1"/>
  <c r="K161" i="6"/>
  <c r="K160" i="6" s="1"/>
  <c r="I141" i="6"/>
  <c r="I106" i="6"/>
  <c r="K68" i="6"/>
  <c r="K67" i="6" s="1"/>
  <c r="L36" i="6"/>
  <c r="J188" i="6"/>
  <c r="J187" i="6" s="1"/>
  <c r="K170" i="6"/>
  <c r="L141" i="6"/>
  <c r="K36" i="6"/>
  <c r="I241" i="6"/>
  <c r="I240" i="6" s="1"/>
  <c r="L338" i="6"/>
  <c r="K273" i="6"/>
  <c r="J95" i="6"/>
  <c r="K241" i="6"/>
  <c r="J36" i="6"/>
  <c r="J241" i="5"/>
  <c r="K338" i="5"/>
  <c r="K305" i="5" s="1"/>
  <c r="K141" i="5"/>
  <c r="J68" i="5"/>
  <c r="J67" i="5" s="1"/>
  <c r="I338" i="5"/>
  <c r="I305" i="5" s="1"/>
  <c r="K241" i="5"/>
  <c r="J218" i="5"/>
  <c r="L175" i="5"/>
  <c r="L170" i="5" s="1"/>
  <c r="L115" i="5"/>
  <c r="I106" i="5"/>
  <c r="I95" i="5" s="1"/>
  <c r="I35" i="5" s="1"/>
  <c r="L338" i="5"/>
  <c r="L273" i="5"/>
  <c r="I241" i="5"/>
  <c r="I240" i="5" s="1"/>
  <c r="K175" i="5"/>
  <c r="L141" i="5"/>
  <c r="K115" i="5"/>
  <c r="L241" i="5"/>
  <c r="L240" i="5" s="1"/>
  <c r="J273" i="5"/>
  <c r="K273" i="5"/>
  <c r="L188" i="5"/>
  <c r="L187" i="5" s="1"/>
  <c r="L186" i="5" s="1"/>
  <c r="L161" i="5"/>
  <c r="L160" i="5" s="1"/>
  <c r="J141" i="5"/>
  <c r="J115" i="5"/>
  <c r="J338" i="5"/>
  <c r="I218" i="5"/>
  <c r="J106" i="5"/>
  <c r="J306" i="5"/>
  <c r="J305" i="5" s="1"/>
  <c r="I175" i="5"/>
  <c r="I170" i="5" s="1"/>
  <c r="K161" i="5"/>
  <c r="K160" i="5" s="1"/>
  <c r="I141" i="5"/>
  <c r="I115" i="5"/>
  <c r="K170" i="5"/>
  <c r="I273" i="5"/>
  <c r="J188" i="5"/>
  <c r="L36" i="5"/>
  <c r="L306" i="5"/>
  <c r="L305" i="5" s="1"/>
  <c r="I161" i="5"/>
  <c r="I160" i="5" s="1"/>
  <c r="L95" i="5"/>
  <c r="K36" i="5"/>
  <c r="K188" i="5"/>
  <c r="K187" i="5" s="1"/>
  <c r="I187" i="5"/>
  <c r="J95" i="5"/>
  <c r="J35" i="5" s="1"/>
  <c r="K306" i="4"/>
  <c r="J306" i="4"/>
  <c r="I273" i="4"/>
  <c r="I188" i="4"/>
  <c r="I187" i="4" s="1"/>
  <c r="I186" i="4" s="1"/>
  <c r="K170" i="4"/>
  <c r="I161" i="4"/>
  <c r="I160" i="4" s="1"/>
  <c r="L273" i="4"/>
  <c r="J241" i="4"/>
  <c r="J240" i="4" s="1"/>
  <c r="I218" i="4"/>
  <c r="J170" i="4"/>
  <c r="L306" i="4"/>
  <c r="L305" i="4" s="1"/>
  <c r="I170" i="4"/>
  <c r="L170" i="4"/>
  <c r="J273" i="4"/>
  <c r="K241" i="4"/>
  <c r="K240" i="4" s="1"/>
  <c r="I241" i="4"/>
  <c r="I240" i="4" s="1"/>
  <c r="I306" i="4"/>
  <c r="I305" i="4" s="1"/>
  <c r="L115" i="4"/>
  <c r="L95" i="4"/>
  <c r="L36" i="4"/>
  <c r="J338" i="4"/>
  <c r="L187" i="4"/>
  <c r="L186" i="4" s="1"/>
  <c r="K115" i="4"/>
  <c r="K95" i="4"/>
  <c r="K36" i="4"/>
  <c r="K338" i="4"/>
  <c r="L241" i="4"/>
  <c r="L240" i="4" s="1"/>
  <c r="I115" i="4"/>
  <c r="I95" i="4"/>
  <c r="I36" i="4"/>
  <c r="I35" i="4" s="1"/>
  <c r="I370" i="4" s="1"/>
  <c r="K273" i="4"/>
  <c r="K188" i="4"/>
  <c r="K187" i="4" s="1"/>
  <c r="K68" i="4"/>
  <c r="K67" i="4" s="1"/>
  <c r="J36" i="4"/>
  <c r="J35" i="4" s="1"/>
  <c r="I181" i="3"/>
  <c r="L108" i="3"/>
  <c r="J266" i="3"/>
  <c r="K266" i="3"/>
  <c r="I266" i="3"/>
  <c r="K134" i="3"/>
  <c r="I108" i="3"/>
  <c r="K331" i="3"/>
  <c r="L266" i="3"/>
  <c r="J234" i="3"/>
  <c r="J134" i="3"/>
  <c r="L61" i="3"/>
  <c r="L60" i="3" s="1"/>
  <c r="I234" i="3"/>
  <c r="I233" i="3" s="1"/>
  <c r="I134" i="3"/>
  <c r="L181" i="3"/>
  <c r="L168" i="3"/>
  <c r="L163" i="3" s="1"/>
  <c r="J61" i="3"/>
  <c r="J60" i="3" s="1"/>
  <c r="L29" i="3"/>
  <c r="I331" i="3"/>
  <c r="L331" i="3"/>
  <c r="K168" i="3"/>
  <c r="K163" i="3" s="1"/>
  <c r="L154" i="3"/>
  <c r="L153" i="3" s="1"/>
  <c r="I168" i="3"/>
  <c r="I163" i="3" s="1"/>
  <c r="K61" i="3"/>
  <c r="K60" i="3" s="1"/>
  <c r="I29" i="3"/>
  <c r="K181" i="3"/>
  <c r="I154" i="3"/>
  <c r="I153" i="3" s="1"/>
  <c r="L234" i="3"/>
  <c r="J181" i="3"/>
  <c r="I61" i="3"/>
  <c r="I60" i="3" s="1"/>
  <c r="J29" i="3"/>
  <c r="K141" i="1"/>
  <c r="L218" i="1"/>
  <c r="L36" i="1"/>
  <c r="J170" i="1"/>
  <c r="I241" i="1"/>
  <c r="I240" i="1" s="1"/>
  <c r="J241" i="1"/>
  <c r="J240" i="1" s="1"/>
  <c r="K115" i="1"/>
  <c r="I115" i="1"/>
  <c r="I35" i="1" s="1"/>
  <c r="L175" i="1"/>
  <c r="L170" i="1" s="1"/>
  <c r="J188" i="1"/>
  <c r="J187" i="1" s="1"/>
  <c r="K170" i="1"/>
  <c r="I188" i="1"/>
  <c r="I187" i="1" s="1"/>
  <c r="K95" i="1"/>
  <c r="J115" i="1"/>
  <c r="K241" i="1"/>
  <c r="L306" i="1"/>
  <c r="L305" i="1" s="1"/>
  <c r="K68" i="1"/>
  <c r="K67" i="1" s="1"/>
  <c r="K188" i="1"/>
  <c r="K187" i="1" s="1"/>
  <c r="K35" i="1"/>
  <c r="L95" i="1"/>
  <c r="L141" i="1"/>
  <c r="J338" i="1"/>
  <c r="J305" i="1" s="1"/>
  <c r="J68" i="1"/>
  <c r="J67" i="1" s="1"/>
  <c r="J35" i="1" s="1"/>
  <c r="I141" i="1"/>
  <c r="L188" i="1"/>
  <c r="L187" i="1" s="1"/>
  <c r="K273" i="1"/>
  <c r="K338" i="1"/>
  <c r="K305" i="1" s="1"/>
  <c r="I338" i="1"/>
  <c r="I305" i="1" s="1"/>
  <c r="K179" i="8" l="1"/>
  <c r="K297" i="8"/>
  <c r="I232" i="8"/>
  <c r="K27" i="8"/>
  <c r="J232" i="8"/>
  <c r="I297" i="8"/>
  <c r="J298" i="3"/>
  <c r="K180" i="3"/>
  <c r="K233" i="3"/>
  <c r="L180" i="3"/>
  <c r="J180" i="3"/>
  <c r="L233" i="3"/>
  <c r="J28" i="3"/>
  <c r="J233" i="3"/>
  <c r="I180" i="3"/>
  <c r="I298" i="3"/>
  <c r="I28" i="3"/>
  <c r="K28" i="3"/>
  <c r="J35" i="10"/>
  <c r="K186" i="10"/>
  <c r="K370" i="10" s="1"/>
  <c r="I35" i="10"/>
  <c r="L305" i="10"/>
  <c r="J305" i="10"/>
  <c r="L35" i="10"/>
  <c r="J186" i="10"/>
  <c r="L186" i="10"/>
  <c r="I240" i="10"/>
  <c r="I186" i="10" s="1"/>
  <c r="J370" i="9"/>
  <c r="L186" i="9"/>
  <c r="I35" i="9"/>
  <c r="I187" i="9"/>
  <c r="I186" i="9" s="1"/>
  <c r="K240" i="9"/>
  <c r="K186" i="9" s="1"/>
  <c r="K370" i="9" s="1"/>
  <c r="L35" i="9"/>
  <c r="L370" i="9" s="1"/>
  <c r="J297" i="8"/>
  <c r="J178" i="8" s="1"/>
  <c r="L27" i="8"/>
  <c r="I178" i="8"/>
  <c r="L232" i="8"/>
  <c r="L178" i="8" s="1"/>
  <c r="K232" i="8"/>
  <c r="K178" i="8" s="1"/>
  <c r="I27" i="8"/>
  <c r="J27" i="8"/>
  <c r="J305" i="7"/>
  <c r="J186" i="7" s="1"/>
  <c r="J370" i="7" s="1"/>
  <c r="L305" i="7"/>
  <c r="K35" i="7"/>
  <c r="K370" i="7" s="1"/>
  <c r="I35" i="7"/>
  <c r="L186" i="7"/>
  <c r="L370" i="7" s="1"/>
  <c r="I305" i="7"/>
  <c r="I186" i="7" s="1"/>
  <c r="K35" i="6"/>
  <c r="L305" i="6"/>
  <c r="L186" i="6" s="1"/>
  <c r="J35" i="6"/>
  <c r="L35" i="6"/>
  <c r="I187" i="6"/>
  <c r="I186" i="6" s="1"/>
  <c r="I370" i="6" s="1"/>
  <c r="K240" i="6"/>
  <c r="K186" i="6" s="1"/>
  <c r="J305" i="6"/>
  <c r="J186" i="6" s="1"/>
  <c r="K240" i="5"/>
  <c r="K186" i="5" s="1"/>
  <c r="I186" i="5"/>
  <c r="I370" i="5" s="1"/>
  <c r="K35" i="5"/>
  <c r="L35" i="5"/>
  <c r="L370" i="5" s="1"/>
  <c r="J240" i="5"/>
  <c r="J187" i="5"/>
  <c r="J186" i="5" s="1"/>
  <c r="J370" i="5" s="1"/>
  <c r="J305" i="4"/>
  <c r="J186" i="4" s="1"/>
  <c r="L35" i="4"/>
  <c r="L370" i="4" s="1"/>
  <c r="J370" i="4"/>
  <c r="K35" i="4"/>
  <c r="K305" i="4"/>
  <c r="K186" i="4" s="1"/>
  <c r="L298" i="3"/>
  <c r="L28" i="3"/>
  <c r="K298" i="3"/>
  <c r="K179" i="3" s="1"/>
  <c r="J186" i="1"/>
  <c r="J370" i="1" s="1"/>
  <c r="K240" i="1"/>
  <c r="K186" i="1" s="1"/>
  <c r="K370" i="1" s="1"/>
  <c r="L35" i="1"/>
  <c r="I186" i="1"/>
  <c r="I370" i="1" s="1"/>
  <c r="L186" i="1"/>
  <c r="K362" i="8" l="1"/>
  <c r="I362" i="8"/>
  <c r="J179" i="3"/>
  <c r="J363" i="3" s="1"/>
  <c r="I179" i="3"/>
  <c r="I363" i="3" s="1"/>
  <c r="L179" i="3"/>
  <c r="L363" i="3" s="1"/>
  <c r="K363" i="3"/>
  <c r="J370" i="10"/>
  <c r="L370" i="10"/>
  <c r="I370" i="10"/>
  <c r="I370" i="9"/>
  <c r="L362" i="8"/>
  <c r="J362" i="8"/>
  <c r="I370" i="7"/>
  <c r="J370" i="6"/>
  <c r="L370" i="6"/>
  <c r="K370" i="6"/>
  <c r="K370" i="5"/>
  <c r="K370" i="4"/>
  <c r="L370" i="1"/>
</calcChain>
</file>

<file path=xl/sharedStrings.xml><?xml version="1.0" encoding="utf-8"?>
<sst xmlns="http://schemas.openxmlformats.org/spreadsheetml/2006/main" count="4347" uniqueCount="454">
  <si>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</si>
  <si>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</si>
  <si>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</si>
  <si>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</si>
  <si>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birželio mėn. 30 d. ketvirčio, pusmečio, metų ataskaitos forma)</t>
  </si>
  <si>
    <t>Sporto centras, 163740253</t>
  </si>
  <si>
    <t>(įstaigos pavadinimas, kodas Juridinių asmenų registre, adresas)</t>
  </si>
  <si>
    <t>BIUDŽETO IŠLAIDŲ SĄMATOS VYKDYMO</t>
  </si>
  <si>
    <t>2024 M. BIRŽELIO MĖN. 30 D.</t>
  </si>
  <si>
    <t xml:space="preserve"> </t>
  </si>
  <si>
    <t xml:space="preserve"> mėn.</t>
  </si>
  <si>
    <t>(metinė, ketvirtinė)</t>
  </si>
  <si>
    <t>ATASKAITA</t>
  </si>
  <si>
    <t>2024.07.02 Nr.________________</t>
  </si>
  <si>
    <t xml:space="preserve">                                                                      (data)</t>
  </si>
  <si>
    <t>(programos pavadinimas)</t>
  </si>
  <si>
    <t>Kodas</t>
  </si>
  <si>
    <t xml:space="preserve">              Ministerijos / Savivaldybės</t>
  </si>
  <si>
    <t>Departamento</t>
  </si>
  <si>
    <t>Įstaigos</t>
  </si>
  <si>
    <t>163740253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</si>
  <si>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</si>
  <si>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</si>
  <si>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</si>
  <si>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</si>
  <si>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</si>
  <si>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</si>
  <si>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</si>
  <si>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</si>
  <si>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</si>
  <si>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</si>
  <si>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</si>
  <si>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</si>
  <si>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</si>
  <si>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</si>
  <si>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</si>
  <si>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</si>
  <si>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</si>
  <si>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</si>
  <si>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</si>
  <si>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</si>
  <si>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</si>
  <si>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</si>
  <si>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</si>
  <si>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</si>
  <si>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</si>
  <si>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</si>
  <si>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</si>
  <si>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</si>
  <si>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</si>
  <si>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</si>
  <si>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</si>
  <si>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</si>
  <si>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</si>
  <si>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</si>
  <si>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</si>
  <si>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</si>
  <si>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</si>
  <si>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</si>
  <si>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</si>
  <si>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</si>
  <si>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</si>
  <si>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</si>
  <si>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</si>
  <si>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</si>
  <si>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</si>
  <si>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</si>
  <si>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</si>
  <si>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</si>
  <si>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</si>
  <si>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</si>
  <si>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</si>
  <si>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</si>
  <si>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</si>
  <si>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</si>
  <si>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</si>
  <si>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</si>
  <si>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</si>
  <si>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</si>
  <si>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</si>
  <si>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</si>
  <si>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</si>
  <si>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</si>
  <si>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</si>
  <si>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</si>
  <si>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</si>
  <si>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</si>
  <si>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</si>
  <si>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</si>
  <si>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</si>
  <si>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</si>
  <si>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</si>
  <si>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</si>
  <si>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</si>
  <si>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</si>
  <si>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</si>
  <si>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</si>
  <si>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</si>
  <si>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</si>
  <si>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</si>
  <si>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</si>
  <si>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</si>
  <si>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</si>
  <si>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</si>
  <si>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</si>
  <si>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</si>
  <si>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</si>
  <si>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</si>
  <si>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</si>
  <si>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</si>
  <si>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</si>
  <si>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</si>
  <si>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</si>
  <si>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</si>
  <si>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</si>
  <si>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</si>
  <si>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</si>
  <si>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</si>
  <si>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</si>
  <si>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</si>
  <si>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</si>
  <si>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</si>
  <si>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</si>
  <si>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</si>
  <si>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</si>
  <si>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</si>
  <si>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</si>
  <si>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</si>
  <si>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</si>
  <si>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</si>
  <si>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</si>
  <si>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</si>
  <si>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</si>
  <si>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</si>
  <si>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</si>
  <si>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</si>
  <si>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</si>
  <si>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</si>
  <si>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</si>
  <si>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</si>
  <si>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</si>
  <si>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</si>
  <si>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</si>
  <si>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</si>
  <si>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</si>
  <si>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</si>
  <si>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</si>
  <si>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</si>
  <si>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</si>
  <si>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</si>
  <si>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</si>
  <si>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</si>
  <si>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</si>
  <si>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</si>
  <si>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</si>
  <si>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</si>
  <si>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</si>
  <si>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</si>
  <si>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</si>
  <si>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</si>
  <si>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</si>
  <si>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</si>
  <si>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</si>
  <si>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</si>
  <si>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</si>
  <si>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</si>
  <si>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</si>
  <si>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</si>
  <si>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</si>
  <si>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</si>
  <si>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</si>
  <si>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</si>
  <si>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</si>
  <si>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</si>
  <si>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</si>
  <si>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</si>
  <si>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</si>
  <si>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</si>
  <si>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</si>
  <si>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</si>
  <si>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</si>
  <si>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</si>
  <si>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</si>
  <si>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</si>
  <si>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</si>
  <si>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</si>
  <si>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</si>
  <si>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</si>
  <si>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</si>
  <si>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</si>
  <si>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</si>
  <si>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</si>
  <si>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</si>
  <si>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</si>
  <si>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</si>
  <si>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</si>
  <si>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</si>
  <si>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</si>
  <si>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</si>
  <si>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</si>
  <si>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</si>
  <si>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</si>
  <si>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</si>
  <si>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</si>
  <si>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</si>
  <si>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</si>
  <si>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</si>
  <si>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</si>
  <si>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</si>
  <si>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</si>
  <si>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</si>
  <si>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</si>
  <si>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</si>
  <si>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</si>
  <si>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</si>
  <si>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</si>
  <si>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</si>
  <si>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</si>
  <si>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</si>
  <si>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</si>
  <si>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</si>
  <si>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</si>
  <si>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</si>
  <si>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</si>
  <si>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</si>
  <si>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 xml:space="preserve">      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</si>
  <si>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</si>
  <si>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</si>
  <si>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</si>
  <si>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</si>
  <si>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</si>
  <si>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</si>
  <si>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Pajamos už paslaugas ir nuomą</t>
  </si>
  <si>
    <t>01</t>
  </si>
  <si>
    <t>08</t>
  </si>
  <si>
    <t>S</t>
  </si>
  <si>
    <t>8</t>
  </si>
  <si>
    <t>8.1.1.1. BĮ Klaipėdos rajono savivaldybės sporto centro veiklos organizavimas</t>
  </si>
  <si>
    <t>Sportininkų rengimo centrai</t>
  </si>
  <si>
    <t>Kūno kultūros ir sporto plėtros programa</t>
  </si>
  <si>
    <t>2024.07.04 Nr.________________</t>
  </si>
  <si>
    <t>Savivaldybės biudžeto lėšos</t>
  </si>
  <si>
    <t>05</t>
  </si>
  <si>
    <t>SB</t>
  </si>
  <si>
    <t>3</t>
  </si>
  <si>
    <t>3.2.2.23. Gargždų miesto parko infrastruktūros sutvarkymas</t>
  </si>
  <si>
    <t>Atliekų tvarkymas</t>
  </si>
  <si>
    <t>Aplinkos apsaugos programa</t>
  </si>
  <si>
    <t>04</t>
  </si>
  <si>
    <t>06</t>
  </si>
  <si>
    <t>6</t>
  </si>
  <si>
    <t>6.2.1.8. Nutolusių saulės parkų įsigijimas</t>
  </si>
  <si>
    <t>Gatvių apšvietimas</t>
  </si>
  <si>
    <t>Susisiekimo ir inžinerinės infrastruktūros plėtros programa</t>
  </si>
  <si>
    <t>8.1.2.13. Sportininkų ir jų trenerių skatinimas už pasiektus sporto laimėjimus</t>
  </si>
  <si>
    <t>02</t>
  </si>
  <si>
    <t>8.2.1.1. Lauko treniruoklių aikštelių įrengimas Klaipėdos rajono seniūnijose</t>
  </si>
  <si>
    <t>Poilsio ir sporto priemonės</t>
  </si>
  <si>
    <t>9</t>
  </si>
  <si>
    <t>9.4.1.7. Gyventojų iniciatyvų, skirtų gyvenamajai aplinkai gerinti, skatinimas</t>
  </si>
  <si>
    <t>Savivaldybės valdymo ir pagrindinių funkcijų vykdymo programa</t>
  </si>
  <si>
    <t>(ataskaitos rengėjas, tel. Nr.</t>
  </si>
  <si>
    <t>Daiva Butkienė,  +370 659 47103</t>
  </si>
  <si>
    <t xml:space="preserve"> Biudžetinių įstaigų centralizuotos apskaitos skyriaus vedėja</t>
  </si>
  <si>
    <t>Įstaigos vadovas</t>
  </si>
  <si>
    <t>X</t>
  </si>
  <si>
    <t>Likutis ataskaitinio laikotarpio pabaigoje,
iš viso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</si>
  <si>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</si>
  <si>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</si>
  <si>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</si>
  <si>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</si>
  <si>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</si>
  <si>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</si>
  <si>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</si>
  <si>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Biudžetinių įstaigų pajamų už prekes ir paslaugas įmokos</t>
  </si>
  <si>
    <t>ataskaitiniam laikotarpiui</t>
  </si>
  <si>
    <t>metams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</si>
  <si>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</si>
  <si>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</si>
  <si>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</si>
  <si>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</si>
  <si>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</si>
  <si>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Pavadinimas</t>
  </si>
  <si>
    <t>(Eur., euro cnt.)</t>
  </si>
  <si>
    <t>Mėnesinė</t>
  </si>
  <si>
    <t xml:space="preserve"> PAŽYMA APIE PAJAMAS UŽ PASLAUGAS IR NUOMĄ 2024 M.BIRŽELIO 30 D</t>
  </si>
  <si>
    <t>(Registracijos kodas ir buveinės adresas)</t>
  </si>
  <si>
    <t>163740253, J.Janonio 9, Gargždai</t>
  </si>
  <si>
    <t>(Įstaigos pavadinimas)</t>
  </si>
  <si>
    <t>Klaipėdos rajono savivaldybės Biudžetinė įstaiga Sporto centras</t>
  </si>
  <si>
    <t xml:space="preserve">P A T V I R T I N T A 	
Klaipėdos rajono savivaldybės	
administracijos direktoriaus	
2023 m. kovo  21 d.	
įsakymu Nr.(5.1.1) AV - 747	</t>
  </si>
  <si>
    <t xml:space="preserve"> Daiva Butkienė , tel   +370 659 47103 </t>
  </si>
  <si>
    <t>(vyriausiojo buhalterio (buhalterio) ar jo įgalioto asmens pareigos)</t>
  </si>
  <si>
    <t>(vadovo ar jo įgalioto asmens pareigos)</t>
  </si>
  <si>
    <t>IŠ VISO:</t>
  </si>
  <si>
    <t>Apskaičiuotos prekių turto ir paslaugų pardavimo pajamos</t>
  </si>
  <si>
    <t>Laikotarpio pabaigos likutis
(3+4-5-6)</t>
  </si>
  <si>
    <t>Grąžintinų sumų pokytis</t>
  </si>
  <si>
    <t>Gauta iš iždo sumų</t>
  </si>
  <si>
    <t xml:space="preserve">Pervesta į iždą grąžintinų iš iždo sumų </t>
  </si>
  <si>
    <t>Laikotarpio pradžios likutis</t>
  </si>
  <si>
    <t xml:space="preserve">Sukauptos gautinos iš savivaldybės iždo sumos </t>
  </si>
  <si>
    <t>Didžiosios knygos sąskaitos pavadinimas</t>
  </si>
  <si>
    <t>Didžiosios knygos sąskaitos numeris</t>
  </si>
  <si>
    <t>(Eurais.euro ct,)</t>
  </si>
  <si>
    <t xml:space="preserve">     Gargždai    </t>
  </si>
  <si>
    <t xml:space="preserve">                                     (data)</t>
  </si>
  <si>
    <t>(įstaigos pavadinimas, kodas)</t>
  </si>
  <si>
    <t>BIUDŽETINĖ  ĮSTAIGA  SPORTO  CENTRAS</t>
  </si>
  <si>
    <t xml:space="preserve">(Savivaldybės biudžetinių įstaigų  pajamų įmokų ataskaitos forma S7) </t>
  </si>
  <si>
    <t>7 priedas</t>
  </si>
  <si>
    <t>pateikimo taisyklių</t>
  </si>
  <si>
    <t>finansinėms ataskaitoms sudaryti,</t>
  </si>
  <si>
    <t xml:space="preserve">Informacijos, reikalingos Lietuvos Respublikos savivaldybių iždų </t>
  </si>
  <si>
    <t xml:space="preserve">                             </t>
  </si>
  <si>
    <t>Apskaičiuotos turto naudojimo pajamos N</t>
  </si>
  <si>
    <t>SAVIVALDYBĖS BIUDŽETINIŲ ĮSTAIGŲ  PAJAMŲ ĮMOKŲ ATASKAITA UŽ  2024 METŲ II KETVIRTĮ</t>
  </si>
  <si>
    <t>2024-07-10  Nr.</t>
  </si>
  <si>
    <t xml:space="preserve">                                  (vardas ir pavardė)</t>
  </si>
  <si>
    <t xml:space="preserve">  (parašas)</t>
  </si>
  <si>
    <t>Iš viso:</t>
  </si>
  <si>
    <t>Kito ilgalaiko  turto įsigijimo išlaidos</t>
  </si>
  <si>
    <t>3.1.1.5.1.1</t>
  </si>
  <si>
    <t>Infrastruktūros ir kitų statynių įsigyjimo išlaidos</t>
  </si>
  <si>
    <t>3.1.1.2.1.3</t>
  </si>
  <si>
    <t>2.7.3.1.1.1</t>
  </si>
  <si>
    <t>2.2.1.1.1.30</t>
  </si>
  <si>
    <t xml:space="preserve">	Reprezentacinės išlaidos</t>
  </si>
  <si>
    <t>2.2.1.1.1.22.</t>
  </si>
  <si>
    <t>2.2.1.1.1.21.</t>
  </si>
  <si>
    <t>atliekų tvarkymui</t>
  </si>
  <si>
    <t>vandentiekiui, kanalizacijai</t>
  </si>
  <si>
    <t>elektros energijai</t>
  </si>
  <si>
    <t>šildymui</t>
  </si>
  <si>
    <t>iš jų:</t>
  </si>
  <si>
    <t>2.2.1.1.1.20</t>
  </si>
  <si>
    <t xml:space="preserve">2.2.1.1.1.16. </t>
  </si>
  <si>
    <t>Mat. turto paprastojo remonto išlaidos</t>
  </si>
  <si>
    <t xml:space="preserve">2.2.1.1.1.15. </t>
  </si>
  <si>
    <t>Materialiojo ir nemat. turto nuomos išlaidos</t>
  </si>
  <si>
    <t xml:space="preserve">2.2.1.1.1.14. </t>
  </si>
  <si>
    <t xml:space="preserve">2.2.1.1.1.12. </t>
  </si>
  <si>
    <t xml:space="preserve">2.2.1.1.1.11. </t>
  </si>
  <si>
    <t>Aprangos ir patalynės įsigijimo išlaidos</t>
  </si>
  <si>
    <t xml:space="preserve">2.2.1.1.1.7. </t>
  </si>
  <si>
    <t>Transporto išlaikymo  išlaidos</t>
  </si>
  <si>
    <t xml:space="preserve">2.2.1.1.1.6. </t>
  </si>
  <si>
    <t>Ryšių paslaugų įsigijimo išlaidos</t>
  </si>
  <si>
    <t xml:space="preserve">2.2.1.1.1.5. </t>
  </si>
  <si>
    <t>Medikamentų įsigijimo išlaidos</t>
  </si>
  <si>
    <t xml:space="preserve">2.2.1.1.1.2.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</si>
  <si>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</si>
  <si>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</si>
  <si>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</si>
  <si>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</si>
  <si>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</si>
  <si>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</si>
  <si>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</si>
  <si>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 xml:space="preserve">ES/VBES </t>
  </si>
  <si>
    <t>ML</t>
  </si>
  <si>
    <t>VBD</t>
  </si>
  <si>
    <t xml:space="preserve">ES struktūrinių fondų/valstybės biudžeto 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</si>
  <si>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</si>
  <si>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</si>
  <si>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</si>
  <si>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</si>
  <si>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Iš viso  </t>
  </si>
  <si>
    <t>(Eurais)</t>
  </si>
  <si>
    <t>Ketvirtinė</t>
  </si>
  <si>
    <t>Klaipėdos r. biudžetinė įstaiga Sporto centras 163740253</t>
  </si>
  <si>
    <t xml:space="preserve">įsakymu Nr. (5.1.1.E) AV - 659 </t>
  </si>
  <si>
    <t>2020 m. kovo 24  d.</t>
  </si>
  <si>
    <t>administracijos direktoriaus</t>
  </si>
  <si>
    <t>Klaipėdos rajono savivaldybės</t>
  </si>
  <si>
    <t>P A T V I R T I N T A</t>
  </si>
  <si>
    <t xml:space="preserve">PAŽYMA PRIE MOKĖTINŲ SUMŲ 2024 M.BIRŽELIO 30 D. ATASKAITOS 9 PRIEDO 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</si>
  <si>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</si>
  <si>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</si>
  <si>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</si>
  <si>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</si>
  <si>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Finansinio turto padidėjimo išlaidos (finansinio turto įsigijimo / investavimo išlaidos)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</si>
  <si>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</si>
  <si>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</si>
  <si>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</si>
  <si>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</si>
  <si>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</si>
  <si>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</si>
  <si>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</si>
  <si>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</si>
  <si>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</si>
  <si>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</si>
  <si>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</si>
  <si>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</si>
  <si>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</si>
  <si>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</si>
  <si>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</si>
  <si>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</si>
  <si>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</si>
  <si>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</si>
  <si>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</si>
  <si>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</si>
  <si>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</si>
  <si>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</si>
  <si>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</si>
  <si>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</si>
  <si>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</si>
  <si>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 xml:space="preserve"> biudžeto lėšos</t>
  </si>
  <si>
    <t>Mokėtinos sumos</t>
  </si>
  <si>
    <t>Eil.Nr.</t>
  </si>
  <si>
    <t>(Eurais,ct)</t>
  </si>
  <si>
    <t>SB - Savivaldybės biudžeto lėšos</t>
  </si>
  <si>
    <t>Ministerijos / Savivaldybės</t>
  </si>
  <si>
    <t xml:space="preserve">                                                                        (data)</t>
  </si>
  <si>
    <t xml:space="preserve">                          2024.07.09 Nr.________________</t>
  </si>
  <si>
    <t>2 ketvirtis</t>
  </si>
  <si>
    <t>2024 m. birželio mėn. 30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</si>
  <si>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</si>
  <si>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</si>
  <si>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</si>
  <si>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</si>
  <si>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</si>
  <si>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(Parašas) (Vardas ir pavardė)</t>
  </si>
  <si>
    <t>08.01.01.02.</t>
  </si>
  <si>
    <t>Iš viso</t>
  </si>
  <si>
    <t>Ilgalaikiam turtui įsigyti</t>
  </si>
  <si>
    <t>Kitoms išlaidoms</t>
  </si>
  <si>
    <t>Atsargoms</t>
  </si>
  <si>
    <t>08.01.01.01.</t>
  </si>
  <si>
    <t>06.04.01.01.</t>
  </si>
  <si>
    <t>05.01.01.01.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</si>
  <si>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</si>
  <si>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</si>
  <si>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</si>
  <si>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</si>
  <si>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</si>
  <si>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</si>
  <si>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</si>
  <si>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2024-06-30</t>
  </si>
  <si>
    <t>Ataskaitinis laikotarpis:</t>
  </si>
  <si>
    <t>2024 Nr.______</t>
  </si>
  <si>
    <t>PAŽYMA DĖL GAUTINŲ, GAUTŲ IR GRĄŽINTINŲ FINANSAVIMO SUMŲ</t>
  </si>
  <si>
    <t>Klaipėdos raj. savivaldybės administracijos (Biudžeto ir ekonomikos skyriui)</t>
  </si>
  <si>
    <t>Sporto centras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</si>
  <si>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</si>
  <si>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</si>
  <si>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</si>
  <si>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</si>
  <si>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</si>
  <si>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Klimato kaitos programa</t>
  </si>
  <si>
    <t>KKP</t>
  </si>
  <si>
    <t>2024.07.09 Nr.________________</t>
  </si>
  <si>
    <r>
      <t xml:space="preserve">(metinė, </t>
    </r>
    <r>
      <rPr>
        <u/>
        <sz val="8"/>
        <color rgb="FF000000"/>
        <rFont val="Times New Roman Baltic"/>
        <charset val="186"/>
      </rPr>
      <t>ketvirtinė</t>
    </r>
    <r>
      <rPr>
        <sz val="8"/>
        <color rgb="FF000000"/>
        <rFont val="Times New Roman Baltic"/>
      </rPr>
      <t>)</t>
    </r>
  </si>
  <si>
    <r>
      <t>(Biudžeto išlaidų sąmatos vykdymo 2024 m. birželio mėn. 30 d. ketvirčio,</t>
    </r>
    <r>
      <rPr>
        <b/>
        <u/>
        <sz val="12"/>
        <color rgb="FF000000"/>
        <rFont val="Times New Roman Baltic"/>
        <charset val="186"/>
      </rPr>
      <t xml:space="preserve"> pusmečio</t>
    </r>
    <r>
      <rPr>
        <b/>
        <sz val="12"/>
        <color rgb="FF000000"/>
        <rFont val="Times New Roman Baltic"/>
      </rPr>
      <t>, metų ataskaitos forma)</t>
    </r>
  </si>
  <si>
    <r>
      <t>(metinė,</t>
    </r>
    <r>
      <rPr>
        <u/>
        <sz val="8"/>
        <color rgb="FF000000"/>
        <rFont val="Times New Roman Baltic"/>
        <charset val="186"/>
      </rPr>
      <t xml:space="preserve"> ketvirtinė</t>
    </r>
    <r>
      <rPr>
        <sz val="8"/>
        <color rgb="FF000000"/>
        <rFont val="Times New Roman Baltic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</si>
</sst>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2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  <font>
      <sz val="10"/>
      <name val="Arial"/>
      <family val="2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000000"/>
      <name val="Calibri"/>
      <family val="2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10"/>
      <name val="Arial"/>
      <family val="2"/>
      <charset val="186"/>
    </font>
    <font>
      <b/>
      <sz val="10"/>
      <name val="EYInterstate Light"/>
    </font>
    <font>
      <u/>
      <sz val="11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color rgb="FF000000"/>
      <name val="Calibri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b/>
      <sz val="9"/>
      <color indexed="8"/>
      <name val="Calibri"/>
      <family val="2"/>
    </font>
    <font>
      <sz val="9"/>
      <name val="Arial"/>
      <family val="2"/>
    </font>
    <font>
      <b/>
      <sz val="11"/>
      <color rgb="FF000000"/>
      <name val="Times New Roman"/>
      <family val="1"/>
    </font>
    <font>
      <sz val="11"/>
      <color indexed="8"/>
      <name val="Calibri"/>
    </font>
    <font>
      <sz val="11"/>
      <color indexed="8"/>
      <name val="Times New Roman"/>
    </font>
    <font>
      <sz val="10"/>
      <color indexed="8"/>
      <name val="Times New Roman"/>
    </font>
    <font>
      <sz val="8"/>
      <color indexed="8"/>
      <name val="Times New Roman"/>
    </font>
    <font>
      <i/>
      <sz val="9"/>
      <color indexed="8"/>
      <name val="Times New Roman"/>
    </font>
    <font>
      <sz val="9"/>
      <color indexed="8"/>
      <name val="Times New Roman"/>
    </font>
    <font>
      <vertAlign val="superscript"/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b/>
      <sz val="12"/>
      <color indexed="8"/>
      <name val="Times New Roman"/>
    </font>
    <font>
      <u/>
      <sz val="8"/>
      <color rgb="FF000000"/>
      <name val="Times New Roman Baltic"/>
      <charset val="186"/>
    </font>
    <font>
      <b/>
      <u/>
      <sz val="12"/>
      <color rgb="FF000000"/>
      <name val="Times New Roman Baltic"/>
      <charset val="186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28" fillId="0" borderId="0"/>
    <xf numFmtId="0" fontId="36" fillId="0" borderId="0"/>
    <xf numFmtId="0" fontId="40" fillId="0" borderId="0"/>
    <xf numFmtId="0" fontId="46" fillId="0" borderId="0"/>
    <xf numFmtId="0" fontId="53" fillId="0" borderId="0"/>
    <xf numFmtId="0" fontId="58" fillId="0" borderId="0" applyFill="0" applyProtection="0"/>
  </cellStyleXfs>
  <cellXfs count="5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29" fillId="0" borderId="0" xfId="1" applyFont="1" applyProtection="1">
      <protection locked="0"/>
    </xf>
    <xf numFmtId="0" fontId="29" fillId="5" borderId="0" xfId="1" applyFont="1" applyFill="1" applyProtection="1">
      <protection locked="0"/>
    </xf>
    <xf numFmtId="0" fontId="29" fillId="0" borderId="0" xfId="1" applyFont="1" applyAlignment="1" applyProtection="1">
      <alignment horizontal="left"/>
      <protection locked="0"/>
    </xf>
    <xf numFmtId="0" fontId="30" fillId="0" borderId="0" xfId="1" applyFont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center"/>
      <protection locked="0"/>
    </xf>
    <xf numFmtId="0" fontId="29" fillId="0" borderId="0" xfId="1" applyFont="1" applyAlignment="1" applyProtection="1">
      <alignment horizontal="center"/>
      <protection locked="0"/>
    </xf>
    <xf numFmtId="0" fontId="29" fillId="0" borderId="21" xfId="1" applyFont="1" applyBorder="1" applyAlignment="1">
      <alignment horizontal="center" vertical="center"/>
    </xf>
    <xf numFmtId="2" fontId="29" fillId="0" borderId="23" xfId="1" applyNumberFormat="1" applyFont="1" applyBorder="1" applyAlignment="1">
      <alignment horizontal="center" vertical="center"/>
    </xf>
    <xf numFmtId="2" fontId="29" fillId="0" borderId="21" xfId="1" applyNumberFormat="1" applyFont="1" applyBorder="1" applyAlignment="1">
      <alignment horizontal="center" vertical="center"/>
    </xf>
    <xf numFmtId="2" fontId="29" fillId="0" borderId="22" xfId="1" applyNumberFormat="1" applyFont="1" applyBorder="1" applyAlignment="1">
      <alignment horizontal="center" vertical="center"/>
    </xf>
    <xf numFmtId="2" fontId="29" fillId="0" borderId="25" xfId="1" applyNumberFormat="1" applyFont="1" applyBorder="1" applyAlignment="1" applyProtection="1">
      <alignment horizontal="center" vertical="center"/>
      <protection locked="0"/>
    </xf>
    <xf numFmtId="2" fontId="29" fillId="0" borderId="25" xfId="1" applyNumberFormat="1" applyFont="1" applyBorder="1" applyAlignment="1">
      <alignment horizontal="center" vertical="center"/>
    </xf>
    <xf numFmtId="0" fontId="29" fillId="0" borderId="23" xfId="1" applyFont="1" applyBorder="1" applyAlignment="1" applyProtection="1">
      <alignment horizontal="center" vertical="center" wrapText="1"/>
      <protection locked="0"/>
    </xf>
    <xf numFmtId="2" fontId="29" fillId="0" borderId="28" xfId="1" applyNumberFormat="1" applyFont="1" applyBorder="1" applyAlignment="1">
      <alignment horizontal="center" vertical="center"/>
    </xf>
    <xf numFmtId="2" fontId="29" fillId="0" borderId="21" xfId="1" applyNumberFormat="1" applyFont="1" applyBorder="1" applyAlignment="1" applyProtection="1">
      <alignment horizontal="center" vertical="center"/>
      <protection locked="0"/>
    </xf>
    <xf numFmtId="2" fontId="29" fillId="0" borderId="23" xfId="1" applyNumberFormat="1" applyFont="1" applyBorder="1" applyAlignment="1">
      <alignment horizontal="center" vertical="center" wrapText="1"/>
    </xf>
    <xf numFmtId="2" fontId="29" fillId="0" borderId="22" xfId="1" applyNumberFormat="1" applyFont="1" applyBorder="1" applyAlignment="1" applyProtection="1">
      <alignment horizontal="center" vertical="center"/>
      <protection locked="0"/>
    </xf>
    <xf numFmtId="0" fontId="29" fillId="0" borderId="23" xfId="1" applyFont="1" applyBorder="1" applyAlignment="1" applyProtection="1">
      <alignment horizontal="center" vertical="center"/>
      <protection locked="0"/>
    </xf>
    <xf numFmtId="2" fontId="29" fillId="5" borderId="22" xfId="1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 applyProtection="1">
      <protection locked="0"/>
    </xf>
    <xf numFmtId="0" fontId="30" fillId="0" borderId="0" xfId="1" applyFont="1" applyAlignment="1" applyProtection="1">
      <alignment horizontal="right"/>
      <protection locked="0"/>
    </xf>
    <xf numFmtId="14" fontId="32" fillId="0" borderId="0" xfId="1" applyNumberFormat="1" applyFont="1" applyProtection="1">
      <protection locked="0"/>
    </xf>
    <xf numFmtId="0" fontId="33" fillId="0" borderId="0" xfId="1" applyFont="1" applyProtection="1">
      <protection locked="0"/>
    </xf>
    <xf numFmtId="0" fontId="34" fillId="0" borderId="0" xfId="1" applyFont="1" applyProtection="1">
      <protection locked="0"/>
    </xf>
    <xf numFmtId="0" fontId="35" fillId="0" borderId="0" xfId="1" applyFont="1" applyAlignment="1" applyProtection="1">
      <alignment horizontal="center"/>
      <protection locked="0"/>
    </xf>
    <xf numFmtId="0" fontId="29" fillId="0" borderId="0" xfId="1" applyFont="1" applyAlignment="1" applyProtection="1">
      <alignment horizontal="left" indent="20"/>
      <protection locked="0"/>
    </xf>
    <xf numFmtId="0" fontId="30" fillId="0" borderId="0" xfId="1" applyFont="1" applyAlignment="1" applyProtection="1">
      <alignment horizontal="left" indent="20"/>
      <protection locked="0"/>
    </xf>
    <xf numFmtId="0" fontId="29" fillId="0" borderId="0" xfId="1" applyFont="1" applyAlignment="1" applyProtection="1">
      <alignment wrapText="1"/>
      <protection locked="0"/>
    </xf>
    <xf numFmtId="0" fontId="29" fillId="0" borderId="0" xfId="2" applyFont="1"/>
    <xf numFmtId="0" fontId="37" fillId="0" borderId="0" xfId="2" applyFont="1"/>
    <xf numFmtId="0" fontId="38" fillId="0" borderId="0" xfId="2" applyFont="1"/>
    <xf numFmtId="0" fontId="39" fillId="0" borderId="0" xfId="2" applyFont="1"/>
    <xf numFmtId="0" fontId="33" fillId="0" borderId="0" xfId="3" applyFont="1" applyAlignment="1">
      <alignment horizontal="center" vertical="top"/>
    </xf>
    <xf numFmtId="0" fontId="33" fillId="0" borderId="0" xfId="2" applyFont="1" applyAlignment="1">
      <alignment vertical="top"/>
    </xf>
    <xf numFmtId="0" fontId="33" fillId="0" borderId="0" xfId="3" applyFont="1" applyAlignment="1">
      <alignment vertical="top"/>
    </xf>
    <xf numFmtId="0" fontId="29" fillId="0" borderId="0" xfId="3" applyFont="1" applyAlignment="1">
      <alignment horizontal="center" vertical="top"/>
    </xf>
    <xf numFmtId="0" fontId="35" fillId="0" borderId="0" xfId="2" applyFont="1" applyAlignment="1">
      <alignment horizontal="center" vertical="top"/>
    </xf>
    <xf numFmtId="0" fontId="35" fillId="0" borderId="0" xfId="3" applyFont="1" applyAlignment="1">
      <alignment horizontal="center" vertical="top" wrapText="1"/>
    </xf>
    <xf numFmtId="0" fontId="33" fillId="0" borderId="0" xfId="3" applyFont="1" applyAlignment="1">
      <alignment horizontal="center"/>
    </xf>
    <xf numFmtId="0" fontId="33" fillId="0" borderId="0" xfId="2" applyFont="1"/>
    <xf numFmtId="0" fontId="33" fillId="0" borderId="0" xfId="3" applyFont="1"/>
    <xf numFmtId="0" fontId="29" fillId="0" borderId="0" xfId="3" applyFont="1"/>
    <xf numFmtId="0" fontId="33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29" fillId="0" borderId="0" xfId="3" applyFont="1" applyAlignment="1">
      <alignment vertical="top"/>
    </xf>
    <xf numFmtId="0" fontId="29" fillId="0" borderId="0" xfId="2" applyFont="1" applyAlignment="1">
      <alignment horizontal="center" vertical="top"/>
    </xf>
    <xf numFmtId="0" fontId="29" fillId="0" borderId="0" xfId="3" applyFont="1" applyAlignment="1">
      <alignment vertical="top" wrapText="1"/>
    </xf>
    <xf numFmtId="0" fontId="29" fillId="0" borderId="17" xfId="2" applyFont="1" applyBorder="1"/>
    <xf numFmtId="2" fontId="37" fillId="0" borderId="28" xfId="2" applyNumberFormat="1" applyFont="1" applyBorder="1"/>
    <xf numFmtId="0" fontId="29" fillId="0" borderId="28" xfId="2" applyFont="1" applyBorder="1"/>
    <xf numFmtId="2" fontId="33" fillId="0" borderId="26" xfId="2" quotePrefix="1" applyNumberFormat="1" applyFont="1" applyBorder="1" applyAlignment="1">
      <alignment horizontal="center"/>
    </xf>
    <xf numFmtId="2" fontId="33" fillId="0" borderId="28" xfId="2" applyNumberFormat="1" applyFont="1" applyBorder="1" applyAlignment="1">
      <alignment horizontal="center"/>
    </xf>
    <xf numFmtId="0" fontId="31" fillId="0" borderId="28" xfId="2" applyFont="1" applyBorder="1" applyAlignment="1">
      <alignment horizontal="right" vertical="center" wrapText="1"/>
    </xf>
    <xf numFmtId="0" fontId="35" fillId="0" borderId="28" xfId="2" applyFont="1" applyBorder="1"/>
    <xf numFmtId="0" fontId="35" fillId="0" borderId="28" xfId="2" applyFont="1" applyBorder="1" applyAlignment="1">
      <alignment horizontal="center"/>
    </xf>
    <xf numFmtId="0" fontId="35" fillId="0" borderId="28" xfId="2" quotePrefix="1" applyFont="1" applyBorder="1" applyAlignment="1">
      <alignment horizontal="center"/>
    </xf>
    <xf numFmtId="0" fontId="35" fillId="0" borderId="28" xfId="2" applyFont="1" applyBorder="1" applyAlignment="1">
      <alignment horizontal="center" vertical="center"/>
    </xf>
    <xf numFmtId="2" fontId="35" fillId="0" borderId="28" xfId="2" applyNumberFormat="1" applyFont="1" applyBorder="1" applyAlignment="1">
      <alignment horizontal="center"/>
    </xf>
    <xf numFmtId="2" fontId="37" fillId="0" borderId="28" xfId="2" applyNumberFormat="1" applyFont="1" applyBorder="1" applyAlignment="1">
      <alignment horizontal="center"/>
    </xf>
    <xf numFmtId="2" fontId="37" fillId="0" borderId="28" xfId="2" quotePrefix="1" applyNumberFormat="1" applyFont="1" applyBorder="1" applyAlignment="1">
      <alignment horizontal="center"/>
    </xf>
    <xf numFmtId="0" fontId="37" fillId="0" borderId="28" xfId="2" applyFont="1" applyBorder="1"/>
    <xf numFmtId="0" fontId="30" fillId="0" borderId="28" xfId="2" applyFont="1" applyBorder="1" applyAlignment="1">
      <alignment horizontal="center" vertical="center" wrapText="1"/>
    </xf>
    <xf numFmtId="0" fontId="30" fillId="0" borderId="25" xfId="2" applyFont="1" applyBorder="1" applyAlignment="1">
      <alignment horizontal="center" vertical="center"/>
    </xf>
    <xf numFmtId="0" fontId="42" fillId="0" borderId="20" xfId="2" applyFont="1" applyBorder="1" applyAlignment="1">
      <alignment wrapText="1"/>
    </xf>
    <xf numFmtId="0" fontId="42" fillId="0" borderId="17" xfId="2" applyFont="1" applyBorder="1" applyAlignment="1">
      <alignment wrapText="1"/>
    </xf>
    <xf numFmtId="0" fontId="42" fillId="0" borderId="19" xfId="2" applyFont="1" applyBorder="1" applyAlignment="1">
      <alignment wrapText="1"/>
    </xf>
    <xf numFmtId="0" fontId="29" fillId="0" borderId="0" xfId="2" applyFont="1" applyAlignment="1">
      <alignment horizontal="right"/>
    </xf>
    <xf numFmtId="0" fontId="43" fillId="0" borderId="0" xfId="2" applyFont="1"/>
    <xf numFmtId="0" fontId="44" fillId="0" borderId="0" xfId="2" applyFont="1" applyAlignment="1">
      <alignment horizontal="center"/>
    </xf>
    <xf numFmtId="0" fontId="31" fillId="0" borderId="0" xfId="2" applyFont="1"/>
    <xf numFmtId="0" fontId="45" fillId="0" borderId="0" xfId="2" applyFont="1" applyAlignment="1">
      <alignment horizontal="center"/>
    </xf>
    <xf numFmtId="0" fontId="34" fillId="0" borderId="0" xfId="2" applyFont="1"/>
    <xf numFmtId="0" fontId="34" fillId="0" borderId="0" xfId="2" applyFont="1" applyAlignment="1">
      <alignment wrapText="1"/>
    </xf>
    <xf numFmtId="0" fontId="29" fillId="0" borderId="0" xfId="2" applyFont="1" applyAlignment="1">
      <alignment horizontal="left" wrapText="1"/>
    </xf>
    <xf numFmtId="0" fontId="38" fillId="0" borderId="17" xfId="2" applyFont="1" applyBorder="1"/>
    <xf numFmtId="0" fontId="34" fillId="0" borderId="17" xfId="2" applyFont="1" applyBorder="1"/>
    <xf numFmtId="0" fontId="31" fillId="0" borderId="0" xfId="2" applyFont="1" applyAlignment="1">
      <alignment horizontal="center"/>
    </xf>
    <xf numFmtId="0" fontId="29" fillId="0" borderId="0" xfId="2" applyFont="1" applyAlignment="1">
      <alignment wrapText="1"/>
    </xf>
    <xf numFmtId="0" fontId="2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6" fillId="0" borderId="0" xfId="4"/>
    <xf numFmtId="0" fontId="47" fillId="0" borderId="0" xfId="4" applyFont="1"/>
    <xf numFmtId="0" fontId="46" fillId="0" borderId="0" xfId="4" applyAlignment="1">
      <alignment wrapText="1"/>
    </xf>
    <xf numFmtId="0" fontId="48" fillId="0" borderId="0" xfId="4" applyFont="1" applyAlignment="1">
      <alignment horizontal="right"/>
    </xf>
    <xf numFmtId="2" fontId="49" fillId="6" borderId="28" xfId="4" applyNumberFormat="1" applyFont="1" applyFill="1" applyBorder="1"/>
    <xf numFmtId="2" fontId="50" fillId="6" borderId="28" xfId="4" applyNumberFormat="1" applyFont="1" applyFill="1" applyBorder="1"/>
    <xf numFmtId="0" fontId="48" fillId="0" borderId="28" xfId="4" applyFont="1" applyBorder="1" applyAlignment="1">
      <alignment horizontal="left"/>
    </xf>
    <xf numFmtId="0" fontId="48" fillId="0" borderId="28" xfId="4" applyFont="1" applyBorder="1" applyAlignment="1">
      <alignment horizontal="right"/>
    </xf>
    <xf numFmtId="0" fontId="46" fillId="0" borderId="28" xfId="4" applyBorder="1"/>
    <xf numFmtId="2" fontId="50" fillId="0" borderId="28" xfId="4" applyNumberFormat="1" applyFont="1" applyBorder="1"/>
    <xf numFmtId="0" fontId="49" fillId="0" borderId="28" xfId="4" applyFont="1" applyBorder="1"/>
    <xf numFmtId="0" fontId="48" fillId="0" borderId="28" xfId="4" applyFont="1" applyBorder="1"/>
    <xf numFmtId="2" fontId="28" fillId="0" borderId="28" xfId="4" applyNumberFormat="1" applyFont="1" applyBorder="1"/>
    <xf numFmtId="2" fontId="28" fillId="6" borderId="28" xfId="4" applyNumberFormat="1" applyFont="1" applyFill="1" applyBorder="1"/>
    <xf numFmtId="2" fontId="51" fillId="5" borderId="28" xfId="4" applyNumberFormat="1" applyFont="1" applyFill="1" applyBorder="1"/>
    <xf numFmtId="2" fontId="49" fillId="0" borderId="28" xfId="4" applyNumberFormat="1" applyFont="1" applyBorder="1"/>
    <xf numFmtId="0" fontId="52" fillId="0" borderId="28" xfId="4" applyFont="1" applyBorder="1"/>
    <xf numFmtId="2" fontId="52" fillId="0" borderId="28" xfId="4" applyNumberFormat="1" applyFont="1" applyBorder="1"/>
    <xf numFmtId="0" fontId="54" fillId="0" borderId="28" xfId="5" applyFont="1" applyBorder="1" applyAlignment="1">
      <alignment wrapText="1"/>
    </xf>
    <xf numFmtId="0" fontId="54" fillId="0" borderId="28" xfId="5" applyFont="1" applyBorder="1" applyAlignment="1">
      <alignment vertical="top" wrapText="1"/>
    </xf>
    <xf numFmtId="0" fontId="42" fillId="0" borderId="0" xfId="4" applyFont="1"/>
    <xf numFmtId="1" fontId="49" fillId="5" borderId="28" xfId="4" applyNumberFormat="1" applyFont="1" applyFill="1" applyBorder="1"/>
    <xf numFmtId="0" fontId="46" fillId="0" borderId="0" xfId="4" applyAlignment="1">
      <alignment horizontal="center"/>
    </xf>
    <xf numFmtId="0" fontId="54" fillId="0" borderId="28" xfId="5" applyFont="1" applyBorder="1" applyAlignment="1">
      <alignment horizontal="left" wrapText="1"/>
    </xf>
    <xf numFmtId="0" fontId="55" fillId="0" borderId="28" xfId="4" applyFont="1" applyBorder="1"/>
    <xf numFmtId="0" fontId="50" fillId="0" borderId="28" xfId="4" applyFont="1" applyBorder="1"/>
    <xf numFmtId="0" fontId="51" fillId="0" borderId="28" xfId="4" applyFont="1" applyBorder="1"/>
    <xf numFmtId="0" fontId="56" fillId="0" borderId="28" xfId="4" applyFont="1" applyBorder="1"/>
    <xf numFmtId="2" fontId="46" fillId="0" borderId="0" xfId="4" applyNumberFormat="1" applyAlignment="1">
      <alignment horizontal="center"/>
    </xf>
    <xf numFmtId="2" fontId="46" fillId="0" borderId="0" xfId="4" applyNumberFormat="1"/>
    <xf numFmtId="2" fontId="46" fillId="0" borderId="28" xfId="4" applyNumberFormat="1" applyBorder="1"/>
    <xf numFmtId="2" fontId="49" fillId="6" borderId="18" xfId="4" applyNumberFormat="1" applyFont="1" applyFill="1" applyBorder="1"/>
    <xf numFmtId="0" fontId="48" fillId="0" borderId="28" xfId="4" applyFont="1" applyBorder="1" applyAlignment="1">
      <alignment horizontal="center" vertical="center"/>
    </xf>
    <xf numFmtId="0" fontId="48" fillId="0" borderId="28" xfId="4" applyFont="1" applyBorder="1" applyAlignment="1">
      <alignment horizontal="center" vertical="center" wrapText="1"/>
    </xf>
    <xf numFmtId="0" fontId="48" fillId="0" borderId="26" xfId="4" applyFont="1" applyBorder="1" applyAlignment="1">
      <alignment horizontal="center" vertical="center" wrapText="1"/>
    </xf>
    <xf numFmtId="0" fontId="50" fillId="0" borderId="0" xfId="4" applyFont="1" applyAlignment="1">
      <alignment horizontal="center"/>
    </xf>
    <xf numFmtId="0" fontId="50" fillId="0" borderId="0" xfId="4" applyFont="1"/>
    <xf numFmtId="0" fontId="48" fillId="0" borderId="17" xfId="4" applyFont="1" applyBorder="1"/>
    <xf numFmtId="0" fontId="47" fillId="0" borderId="0" xfId="4" applyFont="1" applyAlignment="1">
      <alignment horizontal="center"/>
    </xf>
    <xf numFmtId="14" fontId="46" fillId="0" borderId="0" xfId="4" applyNumberFormat="1"/>
    <xf numFmtId="0" fontId="58" fillId="0" borderId="0" xfId="6" applyFill="1" applyProtection="1"/>
    <xf numFmtId="0" fontId="59" fillId="0" borderId="0" xfId="6" applyFont="1" applyFill="1" applyProtection="1"/>
    <xf numFmtId="0" fontId="60" fillId="0" borderId="0" xfId="6" applyFont="1" applyFill="1" applyProtection="1"/>
    <xf numFmtId="0" fontId="60" fillId="0" borderId="0" xfId="6" applyFont="1" applyFill="1" applyAlignment="1" applyProtection="1">
      <alignment horizontal="center"/>
    </xf>
    <xf numFmtId="0" fontId="61" fillId="0" borderId="0" xfId="6" applyFont="1" applyFill="1" applyProtection="1"/>
    <xf numFmtId="0" fontId="61" fillId="0" borderId="32" xfId="6" applyFont="1" applyFill="1" applyBorder="1" applyAlignment="1" applyProtection="1">
      <alignment horizontal="center" vertical="top"/>
    </xf>
    <xf numFmtId="0" fontId="62" fillId="0" borderId="0" xfId="6" applyFont="1" applyFill="1" applyAlignment="1" applyProtection="1">
      <alignment horizontal="center" vertical="center" wrapText="1"/>
    </xf>
    <xf numFmtId="0" fontId="63" fillId="0" borderId="0" xfId="6" applyFont="1" applyFill="1" applyAlignment="1" applyProtection="1">
      <alignment horizontal="center" vertical="center" wrapText="1"/>
    </xf>
    <xf numFmtId="0" fontId="63" fillId="0" borderId="33" xfId="6" applyFont="1" applyFill="1" applyBorder="1" applyProtection="1"/>
    <xf numFmtId="0" fontId="64" fillId="0" borderId="0" xfId="6" applyFont="1" applyFill="1" applyProtection="1"/>
    <xf numFmtId="0" fontId="64" fillId="0" borderId="0" xfId="6" applyFont="1" applyFill="1" applyAlignment="1" applyProtection="1">
      <alignment vertical="top"/>
    </xf>
    <xf numFmtId="0" fontId="63" fillId="0" borderId="0" xfId="6" applyFont="1" applyFill="1" applyAlignment="1" applyProtection="1">
      <alignment vertical="center"/>
    </xf>
    <xf numFmtId="0" fontId="64" fillId="0" borderId="0" xfId="6" applyFont="1" applyFill="1" applyAlignment="1" applyProtection="1">
      <alignment vertical="center"/>
    </xf>
    <xf numFmtId="0" fontId="63" fillId="0" borderId="33" xfId="6" applyFont="1" applyFill="1" applyBorder="1" applyAlignment="1" applyProtection="1">
      <alignment vertical="center"/>
    </xf>
    <xf numFmtId="0" fontId="63" fillId="0" borderId="0" xfId="6" applyFont="1" applyFill="1" applyProtection="1"/>
    <xf numFmtId="0" fontId="63" fillId="0" borderId="0" xfId="6" applyFont="1" applyFill="1" applyAlignment="1" applyProtection="1">
      <alignment vertical="top"/>
    </xf>
    <xf numFmtId="0" fontId="65" fillId="0" borderId="0" xfId="6" applyFont="1" applyFill="1" applyAlignment="1" applyProtection="1">
      <alignment horizontal="center" vertical="center" wrapText="1"/>
    </xf>
    <xf numFmtId="164" fontId="63" fillId="0" borderId="34" xfId="6" applyNumberFormat="1" applyFont="1" applyFill="1" applyBorder="1" applyAlignment="1" applyProtection="1">
      <alignment horizontal="right" vertical="center"/>
    </xf>
    <xf numFmtId="0" fontId="63" fillId="0" borderId="0" xfId="6" applyFont="1" applyFill="1" applyAlignment="1" applyProtection="1">
      <alignment horizontal="center" vertical="center"/>
    </xf>
    <xf numFmtId="0" fontId="65" fillId="0" borderId="0" xfId="6" applyFont="1" applyFill="1" applyAlignment="1" applyProtection="1">
      <alignment horizontal="center" vertical="top" wrapText="1"/>
    </xf>
    <xf numFmtId="0" fontId="63" fillId="0" borderId="0" xfId="6" applyFont="1" applyFill="1" applyAlignment="1" applyProtection="1">
      <alignment horizontal="center" vertical="top"/>
    </xf>
    <xf numFmtId="2" fontId="65" fillId="0" borderId="35" xfId="6" applyNumberFormat="1" applyFont="1" applyFill="1" applyBorder="1" applyAlignment="1" applyProtection="1">
      <alignment horizontal="right" vertical="center"/>
    </xf>
    <xf numFmtId="0" fontId="65" fillId="0" borderId="35" xfId="6" applyFont="1" applyFill="1" applyBorder="1" applyAlignment="1" applyProtection="1">
      <alignment horizontal="center" vertical="center"/>
    </xf>
    <xf numFmtId="0" fontId="65" fillId="0" borderId="35" xfId="6" applyFont="1" applyFill="1" applyBorder="1" applyAlignment="1" applyProtection="1">
      <alignment vertical="center" wrapText="1"/>
    </xf>
    <xf numFmtId="0" fontId="65" fillId="0" borderId="35" xfId="6" applyFont="1" applyFill="1" applyBorder="1" applyAlignment="1" applyProtection="1">
      <alignment horizontal="center" vertical="top"/>
    </xf>
    <xf numFmtId="0" fontId="65" fillId="0" borderId="35" xfId="6" applyFont="1" applyFill="1" applyBorder="1" applyAlignment="1" applyProtection="1">
      <alignment vertical="top" wrapText="1"/>
    </xf>
    <xf numFmtId="1" fontId="65" fillId="0" borderId="35" xfId="6" applyNumberFormat="1" applyFont="1" applyFill="1" applyBorder="1" applyAlignment="1" applyProtection="1">
      <alignment horizontal="center" vertical="top" wrapText="1"/>
    </xf>
    <xf numFmtId="2" fontId="63" fillId="0" borderId="35" xfId="6" applyNumberFormat="1" applyFont="1" applyFill="1" applyBorder="1" applyAlignment="1" applyProtection="1">
      <alignment horizontal="right" vertical="center"/>
    </xf>
    <xf numFmtId="0" fontId="63" fillId="0" borderId="35" xfId="6" applyFont="1" applyFill="1" applyBorder="1" applyAlignment="1" applyProtection="1">
      <alignment horizontal="center" vertical="center"/>
    </xf>
    <xf numFmtId="0" fontId="63" fillId="0" borderId="35" xfId="6" applyFont="1" applyFill="1" applyBorder="1" applyAlignment="1" applyProtection="1">
      <alignment vertical="top" wrapText="1"/>
    </xf>
    <xf numFmtId="1" fontId="63" fillId="0" borderId="35" xfId="6" applyNumberFormat="1" applyFont="1" applyFill="1" applyBorder="1" applyAlignment="1" applyProtection="1">
      <alignment horizontal="center" vertical="top" wrapText="1"/>
    </xf>
    <xf numFmtId="0" fontId="63" fillId="0" borderId="35" xfId="6" applyFont="1" applyFill="1" applyBorder="1" applyAlignment="1" applyProtection="1">
      <alignment vertical="center" wrapText="1"/>
    </xf>
    <xf numFmtId="1" fontId="65" fillId="0" borderId="35" xfId="6" applyNumberFormat="1" applyFont="1" applyFill="1" applyBorder="1" applyAlignment="1" applyProtection="1">
      <alignment horizontal="center" vertical="top"/>
    </xf>
    <xf numFmtId="0" fontId="63" fillId="0" borderId="35" xfId="6" applyFont="1" applyFill="1" applyBorder="1" applyAlignment="1" applyProtection="1">
      <alignment horizontal="center" vertical="top"/>
    </xf>
    <xf numFmtId="0" fontId="63" fillId="7" borderId="35" xfId="6" applyFont="1" applyFill="1" applyBorder="1" applyAlignment="1" applyProtection="1">
      <alignment vertical="center" wrapText="1"/>
    </xf>
    <xf numFmtId="2" fontId="65" fillId="7" borderId="35" xfId="6" applyNumberFormat="1" applyFont="1" applyFill="1" applyBorder="1" applyAlignment="1" applyProtection="1">
      <alignment horizontal="right" vertical="center"/>
    </xf>
    <xf numFmtId="0" fontId="65" fillId="0" borderId="35" xfId="6" applyFont="1" applyFill="1" applyBorder="1" applyAlignment="1" applyProtection="1">
      <alignment vertical="center"/>
    </xf>
    <xf numFmtId="0" fontId="65" fillId="0" borderId="35" xfId="6" applyFont="1" applyFill="1" applyBorder="1" applyAlignment="1" applyProtection="1">
      <alignment horizontal="center" vertical="center" wrapText="1"/>
    </xf>
    <xf numFmtId="0" fontId="63" fillId="0" borderId="0" xfId="6" applyFont="1" applyFill="1" applyAlignment="1" applyProtection="1">
      <alignment horizontal="right"/>
    </xf>
    <xf numFmtId="0" fontId="62" fillId="0" borderId="0" xfId="6" applyFont="1" applyFill="1" applyProtection="1"/>
    <xf numFmtId="0" fontId="63" fillId="0" borderId="0" xfId="6" applyFont="1" applyFill="1" applyAlignment="1" applyProtection="1">
      <alignment horizontal="center"/>
    </xf>
    <xf numFmtId="0" fontId="63" fillId="0" borderId="36" xfId="6" applyFont="1" applyFill="1" applyBorder="1" applyAlignment="1" applyProtection="1">
      <alignment horizontal="center"/>
    </xf>
    <xf numFmtId="0" fontId="62" fillId="0" borderId="0" xfId="6" applyFont="1" applyFill="1" applyAlignment="1" applyProtection="1">
      <alignment horizontal="right"/>
    </xf>
    <xf numFmtId="0" fontId="62" fillId="0" borderId="35" xfId="6" applyFont="1" applyFill="1" applyBorder="1" applyProtection="1"/>
    <xf numFmtId="164" fontId="63" fillId="0" borderId="0" xfId="6" applyNumberFormat="1" applyFont="1" applyFill="1" applyAlignment="1" applyProtection="1">
      <alignment horizontal="right" vertical="center"/>
    </xf>
    <xf numFmtId="0" fontId="65" fillId="0" borderId="0" xfId="6" applyFont="1" applyFill="1" applyAlignment="1" applyProtection="1">
      <alignment horizontal="center"/>
    </xf>
    <xf numFmtId="164" fontId="63" fillId="0" borderId="0" xfId="6" applyNumberFormat="1" applyFont="1" applyFill="1" applyAlignment="1" applyProtection="1">
      <alignment horizontal="center"/>
    </xf>
    <xf numFmtId="164" fontId="62" fillId="0" borderId="0" xfId="6" applyNumberFormat="1" applyFont="1" applyFill="1" applyAlignment="1" applyProtection="1">
      <alignment vertical="center"/>
    </xf>
    <xf numFmtId="0" fontId="62" fillId="0" borderId="0" xfId="6" applyFont="1" applyFill="1" applyAlignment="1" applyProtection="1">
      <alignment horizontal="right" vertical="center"/>
    </xf>
    <xf numFmtId="0" fontId="63" fillId="0" borderId="0" xfId="6" applyFont="1" applyFill="1" applyAlignment="1" applyProtection="1">
      <alignment horizontal="left"/>
    </xf>
    <xf numFmtId="0" fontId="63" fillId="0" borderId="0" xfId="6" applyFont="1" applyFill="1" applyAlignment="1" applyProtection="1">
      <alignment horizontal="center" wrapText="1"/>
    </xf>
    <xf numFmtId="0" fontId="65" fillId="0" borderId="0" xfId="6" applyFont="1" applyFill="1" applyAlignment="1" applyProtection="1">
      <alignment horizontal="center" wrapText="1"/>
    </xf>
    <xf numFmtId="0" fontId="66" fillId="0" borderId="0" xfId="6" applyFont="1" applyFill="1" applyProtection="1"/>
    <xf numFmtId="0" fontId="59" fillId="0" borderId="0" xfId="6" applyFont="1" applyFill="1" applyAlignment="1" applyProtection="1">
      <alignment horizontal="left"/>
    </xf>
    <xf numFmtId="0" fontId="60" fillId="0" borderId="0" xfId="6" applyFont="1" applyFill="1" applyAlignment="1" applyProtection="1">
      <alignment horizontal="left"/>
    </xf>
    <xf numFmtId="2" fontId="67" fillId="0" borderId="37" xfId="6" applyNumberFormat="1" applyFont="1" applyFill="1" applyBorder="1" applyAlignment="1" applyProtection="1">
      <alignment horizontal="right" vertical="center"/>
    </xf>
    <xf numFmtId="49" fontId="67" fillId="0" borderId="37" xfId="6" applyNumberFormat="1" applyFont="1" applyFill="1" applyBorder="1" applyAlignment="1" applyProtection="1">
      <alignment horizontal="center" vertical="center"/>
    </xf>
    <xf numFmtId="0" fontId="68" fillId="0" borderId="37" xfId="6" applyFont="1" applyFill="1" applyBorder="1" applyAlignment="1" applyProtection="1">
      <alignment horizontal="right" vertical="center"/>
    </xf>
    <xf numFmtId="0" fontId="59" fillId="0" borderId="37" xfId="6" applyFont="1" applyFill="1" applyBorder="1" applyAlignment="1" applyProtection="1">
      <alignment horizontal="left" vertical="center" wrapText="1"/>
    </xf>
    <xf numFmtId="0" fontId="59" fillId="0" borderId="37" xfId="6" applyFont="1" applyFill="1" applyBorder="1" applyAlignment="1" applyProtection="1">
      <alignment horizontal="center" vertical="center" wrapText="1"/>
    </xf>
    <xf numFmtId="2" fontId="59" fillId="0" borderId="37" xfId="6" applyNumberFormat="1" applyFont="1" applyFill="1" applyBorder="1" applyAlignment="1" applyProtection="1">
      <alignment horizontal="right" vertical="center"/>
    </xf>
    <xf numFmtId="49" fontId="59" fillId="0" borderId="37" xfId="6" applyNumberFormat="1" applyFont="1" applyFill="1" applyBorder="1" applyAlignment="1" applyProtection="1">
      <alignment horizontal="center" vertical="center"/>
    </xf>
    <xf numFmtId="0" fontId="58" fillId="0" borderId="37" xfId="6" applyFill="1" applyBorder="1" applyAlignment="1" applyProtection="1">
      <alignment horizontal="right" vertical="center"/>
    </xf>
    <xf numFmtId="0" fontId="58" fillId="5" borderId="0" xfId="6" applyFill="1" applyProtection="1"/>
    <xf numFmtId="0" fontId="67" fillId="8" borderId="37" xfId="6" applyFont="1" applyFill="1" applyBorder="1" applyAlignment="1" applyProtection="1">
      <alignment horizontal="center" vertical="center"/>
    </xf>
    <xf numFmtId="0" fontId="67" fillId="8" borderId="37" xfId="6" applyFont="1" applyFill="1" applyBorder="1" applyAlignment="1" applyProtection="1">
      <alignment horizontal="center" vertical="center" wrapText="1"/>
    </xf>
    <xf numFmtId="0" fontId="59" fillId="0" borderId="0" xfId="6" applyFont="1" applyFill="1" applyAlignment="1" applyProtection="1">
      <alignment vertical="center" wrapText="1"/>
    </xf>
    <xf numFmtId="14" fontId="67" fillId="0" borderId="0" xfId="6" applyNumberFormat="1" applyFont="1" applyFill="1" applyAlignment="1" applyProtection="1">
      <alignment vertical="center" wrapText="1"/>
    </xf>
    <xf numFmtId="0" fontId="59" fillId="0" borderId="0" xfId="6" applyFont="1" applyFill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57" fillId="0" borderId="16" xfId="2" applyFont="1" applyBorder="1" applyAlignment="1">
      <alignment horizontal="center" wrapText="1"/>
    </xf>
    <xf numFmtId="0" fontId="46" fillId="0" borderId="0" xfId="4" applyAlignment="1">
      <alignment horizontal="left"/>
    </xf>
    <xf numFmtId="0" fontId="48" fillId="0" borderId="21" xfId="4" applyFont="1" applyBorder="1" applyAlignment="1">
      <alignment horizontal="center" vertical="center" wrapText="1"/>
    </xf>
    <xf numFmtId="0" fontId="48" fillId="0" borderId="29" xfId="4" applyFont="1" applyBorder="1" applyAlignment="1">
      <alignment horizontal="center" vertical="center" wrapText="1"/>
    </xf>
    <xf numFmtId="0" fontId="48" fillId="0" borderId="18" xfId="4" applyFont="1" applyBorder="1" applyAlignment="1">
      <alignment horizontal="center" vertical="center" wrapText="1"/>
    </xf>
    <xf numFmtId="0" fontId="48" fillId="0" borderId="22" xfId="4" applyFont="1" applyBorder="1" applyAlignment="1">
      <alignment horizontal="center" vertical="center" wrapText="1"/>
    </xf>
    <xf numFmtId="0" fontId="48" fillId="0" borderId="30" xfId="4" applyFont="1" applyBorder="1" applyAlignment="1">
      <alignment horizontal="center" vertical="center" wrapText="1"/>
    </xf>
    <xf numFmtId="0" fontId="48" fillId="0" borderId="19" xfId="4" applyFont="1" applyBorder="1" applyAlignment="1">
      <alignment horizontal="center" vertical="center" wrapText="1"/>
    </xf>
    <xf numFmtId="0" fontId="48" fillId="0" borderId="21" xfId="4" applyFont="1" applyBorder="1" applyAlignment="1">
      <alignment horizontal="center" vertical="center"/>
    </xf>
    <xf numFmtId="0" fontId="48" fillId="0" borderId="29" xfId="4" applyFont="1" applyBorder="1" applyAlignment="1">
      <alignment horizontal="center" vertical="center"/>
    </xf>
    <xf numFmtId="0" fontId="48" fillId="0" borderId="18" xfId="4" applyFont="1" applyBorder="1" applyAlignment="1">
      <alignment horizontal="center" vertical="center"/>
    </xf>
    <xf numFmtId="0" fontId="46" fillId="0" borderId="17" xfId="4" applyBorder="1" applyAlignment="1">
      <alignment horizontal="center"/>
    </xf>
    <xf numFmtId="0" fontId="28" fillId="0" borderId="17" xfId="4" applyFont="1" applyBorder="1" applyAlignment="1">
      <alignment horizontal="center"/>
    </xf>
    <xf numFmtId="0" fontId="42" fillId="0" borderId="26" xfId="4" applyFont="1" applyBorder="1" applyAlignment="1">
      <alignment horizontal="center"/>
    </xf>
    <xf numFmtId="0" fontId="42" fillId="0" borderId="28" xfId="4" applyFont="1" applyBorder="1" applyAlignment="1">
      <alignment horizontal="center"/>
    </xf>
    <xf numFmtId="0" fontId="48" fillId="0" borderId="26" xfId="4" applyFont="1" applyBorder="1" applyAlignment="1">
      <alignment horizontal="center" wrapText="1"/>
    </xf>
    <xf numFmtId="0" fontId="48" fillId="0" borderId="28" xfId="4" applyFont="1" applyBorder="1" applyAlignment="1">
      <alignment horizontal="center" wrapText="1"/>
    </xf>
    <xf numFmtId="0" fontId="48" fillId="0" borderId="28" xfId="4" applyFont="1" applyBorder="1"/>
    <xf numFmtId="0" fontId="47" fillId="0" borderId="24" xfId="4" applyFont="1" applyBorder="1" applyAlignment="1">
      <alignment horizontal="center"/>
    </xf>
    <xf numFmtId="0" fontId="50" fillId="0" borderId="0" xfId="4" applyFont="1" applyAlignment="1">
      <alignment horizontal="center"/>
    </xf>
    <xf numFmtId="0" fontId="48" fillId="0" borderId="0" xfId="4" applyFont="1" applyAlignment="1">
      <alignment horizontal="right"/>
    </xf>
    <xf numFmtId="0" fontId="50" fillId="0" borderId="0" xfId="4" applyFont="1" applyAlignment="1">
      <alignment horizontal="left"/>
    </xf>
    <xf numFmtId="0" fontId="48" fillId="0" borderId="17" xfId="4" applyFont="1" applyBorder="1" applyAlignment="1">
      <alignment horizontal="right"/>
    </xf>
    <xf numFmtId="0" fontId="47" fillId="0" borderId="0" xfId="4" applyFont="1" applyAlignment="1">
      <alignment horizontal="right"/>
    </xf>
    <xf numFmtId="0" fontId="48" fillId="0" borderId="24" xfId="4" applyFont="1" applyBorder="1" applyAlignment="1">
      <alignment horizontal="center"/>
    </xf>
    <xf numFmtId="0" fontId="48" fillId="0" borderId="0" xfId="4" applyFont="1" applyAlignment="1">
      <alignment horizontal="center"/>
    </xf>
    <xf numFmtId="0" fontId="41" fillId="0" borderId="6" xfId="4" applyFont="1" applyBorder="1" applyAlignment="1">
      <alignment horizontal="left" vertical="center" wrapText="1"/>
    </xf>
    <xf numFmtId="0" fontId="42" fillId="0" borderId="17" xfId="4" applyFont="1" applyBorder="1" applyAlignment="1">
      <alignment horizontal="center"/>
    </xf>
    <xf numFmtId="0" fontId="29" fillId="5" borderId="0" xfId="4" applyFont="1" applyFill="1" applyAlignment="1">
      <alignment horizontal="center"/>
    </xf>
    <xf numFmtId="0" fontId="47" fillId="0" borderId="0" xfId="4" applyFont="1" applyAlignment="1">
      <alignment horizontal="center"/>
    </xf>
    <xf numFmtId="0" fontId="59" fillId="0" borderId="33" xfId="6" applyFont="1" applyFill="1" applyBorder="1" applyAlignment="1" applyProtection="1">
      <alignment horizontal="right"/>
    </xf>
    <xf numFmtId="0" fontId="61" fillId="0" borderId="32" xfId="6" applyFont="1" applyFill="1" applyBorder="1" applyAlignment="1" applyProtection="1">
      <alignment horizontal="center" vertical="top"/>
    </xf>
    <xf numFmtId="0" fontId="63" fillId="0" borderId="0" xfId="6" applyFont="1" applyFill="1" applyAlignment="1" applyProtection="1">
      <alignment horizontal="center"/>
    </xf>
    <xf numFmtId="0" fontId="63" fillId="0" borderId="0" xfId="6" applyFont="1" applyFill="1" applyAlignment="1" applyProtection="1">
      <alignment horizontal="center" vertical="center" wrapText="1"/>
    </xf>
    <xf numFmtId="0" fontId="63" fillId="0" borderId="0" xfId="6" applyFont="1" applyFill="1" applyAlignment="1" applyProtection="1">
      <alignment wrapText="1"/>
    </xf>
    <xf numFmtId="0" fontId="65" fillId="0" borderId="35" xfId="6" applyFont="1" applyFill="1" applyBorder="1" applyAlignment="1" applyProtection="1">
      <alignment horizontal="center"/>
    </xf>
    <xf numFmtId="0" fontId="63" fillId="0" borderId="35" xfId="6" applyFont="1" applyFill="1" applyBorder="1" applyAlignment="1" applyProtection="1">
      <alignment horizontal="center"/>
    </xf>
    <xf numFmtId="0" fontId="65" fillId="0" borderId="35" xfId="6" applyFont="1" applyFill="1" applyBorder="1" applyAlignment="1" applyProtection="1">
      <alignment horizontal="center" vertical="center" wrapText="1"/>
    </xf>
    <xf numFmtId="0" fontId="63" fillId="0" borderId="35" xfId="6" applyFont="1" applyFill="1" applyBorder="1" applyAlignment="1" applyProtection="1">
      <alignment horizontal="center" wrapText="1"/>
    </xf>
    <xf numFmtId="0" fontId="65" fillId="0" borderId="0" xfId="6" applyFont="1" applyFill="1" applyAlignment="1" applyProtection="1">
      <alignment horizontal="center" vertical="center"/>
    </xf>
    <xf numFmtId="0" fontId="63" fillId="0" borderId="0" xfId="6" applyFont="1" applyFill="1" applyAlignment="1" applyProtection="1">
      <alignment horizontal="center" vertical="center"/>
    </xf>
    <xf numFmtId="0" fontId="65" fillId="0" borderId="0" xfId="6" applyFont="1" applyFill="1" applyAlignment="1" applyProtection="1">
      <alignment horizontal="center" wrapText="1"/>
    </xf>
    <xf numFmtId="0" fontId="63" fillId="0" borderId="0" xfId="6" applyFont="1" applyFill="1" applyAlignment="1" applyProtection="1">
      <alignment horizontal="center" wrapText="1"/>
    </xf>
    <xf numFmtId="0" fontId="65" fillId="0" borderId="0" xfId="6" applyFont="1" applyFill="1" applyAlignment="1" applyProtection="1">
      <alignment horizontal="center"/>
    </xf>
    <xf numFmtId="0" fontId="63" fillId="0" borderId="35" xfId="6" applyFont="1" applyFill="1" applyBorder="1" applyAlignment="1" applyProtection="1">
      <alignment horizontal="center" vertical="center"/>
    </xf>
    <xf numFmtId="0" fontId="63" fillId="0" borderId="0" xfId="6" applyFont="1" applyFill="1" applyProtection="1"/>
    <xf numFmtId="0" fontId="63" fillId="0" borderId="0" xfId="6" applyFont="1" applyFill="1" applyAlignment="1" applyProtection="1">
      <alignment vertical="center"/>
    </xf>
    <xf numFmtId="0" fontId="63" fillId="0" borderId="35" xfId="6" applyFont="1" applyFill="1" applyBorder="1" applyAlignment="1" applyProtection="1">
      <alignment horizontal="center" vertical="center" wrapText="1"/>
    </xf>
    <xf numFmtId="2" fontId="65" fillId="0" borderId="35" xfId="6" applyNumberFormat="1" applyFont="1" applyFill="1" applyBorder="1" applyAlignment="1" applyProtection="1">
      <alignment horizontal="center"/>
    </xf>
    <xf numFmtId="0" fontId="63" fillId="0" borderId="35" xfId="6" applyFont="1" applyFill="1" applyBorder="1" applyProtection="1"/>
    <xf numFmtId="0" fontId="67" fillId="0" borderId="0" xfId="6" applyFont="1" applyFill="1" applyAlignment="1" applyProtection="1">
      <alignment horizontal="center" wrapText="1"/>
    </xf>
    <xf numFmtId="0" fontId="69" fillId="0" borderId="0" xfId="6" applyFont="1" applyFill="1" applyAlignment="1" applyProtection="1">
      <alignment horizontal="center" vertical="center" wrapText="1"/>
    </xf>
    <xf numFmtId="0" fontId="59" fillId="0" borderId="0" xfId="6" applyFont="1" applyFill="1" applyAlignment="1" applyProtection="1">
      <alignment horizontal="center"/>
    </xf>
    <xf numFmtId="0" fontId="59" fillId="0" borderId="0" xfId="6" applyFont="1" applyFill="1" applyAlignment="1" applyProtection="1">
      <alignment horizontal="left"/>
    </xf>
    <xf numFmtId="0" fontId="59" fillId="0" borderId="0" xfId="6" applyFont="1" applyFill="1" applyAlignment="1" applyProtection="1">
      <alignment horizontal="left" vertical="center" wrapText="1"/>
    </xf>
    <xf numFmtId="0" fontId="59" fillId="0" borderId="33" xfId="6" applyFont="1" applyFill="1" applyBorder="1" applyAlignment="1" applyProtection="1">
      <alignment horizontal="center" vertical="center"/>
    </xf>
    <xf numFmtId="0" fontId="63" fillId="0" borderId="32" xfId="6" applyFont="1" applyFill="1" applyBorder="1" applyAlignment="1" applyProtection="1">
      <alignment horizontal="center"/>
    </xf>
    <xf numFmtId="0" fontId="59" fillId="0" borderId="37" xfId="6" applyFont="1" applyFill="1" applyBorder="1" applyAlignment="1" applyProtection="1">
      <alignment horizontal="left" vertical="center" wrapText="1"/>
    </xf>
    <xf numFmtId="0" fontId="67" fillId="0" borderId="37" xfId="6" applyFont="1" applyFill="1" applyBorder="1" applyAlignment="1" applyProtection="1">
      <alignment horizontal="left" vertical="center" wrapText="1"/>
    </xf>
    <xf numFmtId="0" fontId="67" fillId="8" borderId="40" xfId="6" applyFont="1" applyFill="1" applyBorder="1" applyAlignment="1" applyProtection="1">
      <alignment horizontal="center" vertical="center"/>
    </xf>
    <xf numFmtId="0" fontId="67" fillId="8" borderId="39" xfId="6" applyFont="1" applyFill="1" applyBorder="1" applyAlignment="1" applyProtection="1">
      <alignment horizontal="center" vertical="center"/>
    </xf>
    <xf numFmtId="0" fontId="67" fillId="8" borderId="38" xfId="6" applyFont="1" applyFill="1" applyBorder="1" applyAlignment="1" applyProtection="1">
      <alignment horizontal="center" vertical="center"/>
    </xf>
    <xf numFmtId="0" fontId="59" fillId="0" borderId="0" xfId="6" applyFont="1" applyFill="1" applyProtection="1"/>
    <xf numFmtId="0" fontId="60" fillId="0" borderId="0" xfId="6" applyFont="1" applyFill="1" applyAlignment="1" applyProtection="1">
      <alignment horizontal="center" vertical="center"/>
    </xf>
    <xf numFmtId="0" fontId="29" fillId="0" borderId="25" xfId="1" applyFont="1" applyBorder="1" applyAlignment="1" applyProtection="1">
      <alignment horizontal="left" vertical="top" wrapText="1"/>
      <protection locked="0"/>
    </xf>
    <xf numFmtId="0" fontId="29" fillId="0" borderId="27" xfId="1" applyFont="1" applyBorder="1" applyAlignment="1" applyProtection="1">
      <alignment horizontal="left" vertical="top" wrapText="1"/>
      <protection locked="0"/>
    </xf>
    <xf numFmtId="0" fontId="29" fillId="0" borderId="26" xfId="1" applyFont="1" applyBorder="1" applyAlignment="1" applyProtection="1">
      <alignment horizontal="left" vertical="top" wrapText="1"/>
      <protection locked="0"/>
    </xf>
    <xf numFmtId="0" fontId="29" fillId="0" borderId="25" xfId="1" applyFont="1" applyBorder="1" applyAlignment="1" applyProtection="1">
      <alignment horizontal="left" wrapText="1"/>
      <protection locked="0"/>
    </xf>
    <xf numFmtId="0" fontId="29" fillId="0" borderId="27" xfId="1" applyFont="1" applyBorder="1" applyAlignment="1" applyProtection="1">
      <alignment horizontal="left" wrapText="1"/>
      <protection locked="0"/>
    </xf>
    <xf numFmtId="0" fontId="29" fillId="0" borderId="26" xfId="1" applyFont="1" applyBorder="1" applyAlignment="1" applyProtection="1">
      <alignment horizontal="left" wrapText="1"/>
      <protection locked="0"/>
    </xf>
    <xf numFmtId="0" fontId="29" fillId="0" borderId="0" xfId="1" applyFont="1" applyAlignment="1" applyProtection="1">
      <alignment horizontal="left" wrapText="1"/>
      <protection locked="0"/>
    </xf>
    <xf numFmtId="0" fontId="31" fillId="0" borderId="17" xfId="1" applyFont="1" applyBorder="1" applyAlignment="1" applyProtection="1">
      <alignment horizontal="center"/>
      <protection locked="0"/>
    </xf>
    <xf numFmtId="0" fontId="29" fillId="0" borderId="17" xfId="1" applyFont="1" applyBorder="1" applyAlignment="1" applyProtection="1">
      <alignment horizontal="center"/>
      <protection locked="0"/>
    </xf>
    <xf numFmtId="0" fontId="31" fillId="0" borderId="21" xfId="1" applyFont="1" applyBorder="1" applyAlignment="1" applyProtection="1">
      <alignment horizontal="center" vertical="center"/>
      <protection locked="0"/>
    </xf>
    <xf numFmtId="0" fontId="31" fillId="0" borderId="18" xfId="1" applyFont="1" applyBorder="1" applyAlignment="1" applyProtection="1">
      <alignment horizontal="center" vertical="center"/>
      <protection locked="0"/>
    </xf>
    <xf numFmtId="0" fontId="31" fillId="0" borderId="21" xfId="1" applyFont="1" applyBorder="1" applyAlignment="1" applyProtection="1">
      <alignment horizontal="center" vertical="center" wrapText="1"/>
      <protection locked="0"/>
    </xf>
    <xf numFmtId="0" fontId="31" fillId="0" borderId="29" xfId="1" applyFont="1" applyBorder="1" applyAlignment="1" applyProtection="1">
      <alignment horizontal="center" vertical="center" wrapText="1"/>
      <protection locked="0"/>
    </xf>
    <xf numFmtId="0" fontId="31" fillId="0" borderId="18" xfId="1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horizontal="center" vertical="center" wrapText="1"/>
      <protection locked="0"/>
    </xf>
    <xf numFmtId="0" fontId="31" fillId="0" borderId="24" xfId="1" applyFont="1" applyBorder="1" applyAlignment="1" applyProtection="1">
      <alignment horizontal="center" vertical="center" wrapText="1"/>
      <protection locked="0"/>
    </xf>
    <xf numFmtId="0" fontId="31" fillId="0" borderId="19" xfId="1" applyFont="1" applyBorder="1" applyAlignment="1" applyProtection="1">
      <alignment horizontal="center" vertical="center" wrapText="1"/>
      <protection locked="0"/>
    </xf>
    <xf numFmtId="0" fontId="31" fillId="0" borderId="17" xfId="1" applyFont="1" applyBorder="1" applyAlignment="1" applyProtection="1">
      <alignment horizontal="center" vertical="center" wrapText="1"/>
      <protection locked="0"/>
    </xf>
    <xf numFmtId="0" fontId="31" fillId="0" borderId="22" xfId="1" applyFont="1" applyBorder="1" applyAlignment="1" applyProtection="1">
      <alignment horizontal="center" vertical="center"/>
      <protection locked="0"/>
    </xf>
    <xf numFmtId="0" fontId="31" fillId="0" borderId="24" xfId="1" applyFont="1" applyBorder="1" applyAlignment="1" applyProtection="1">
      <alignment horizontal="center" vertical="center"/>
      <protection locked="0"/>
    </xf>
    <xf numFmtId="0" fontId="31" fillId="0" borderId="23" xfId="1" applyFont="1" applyBorder="1" applyAlignment="1" applyProtection="1">
      <alignment horizontal="center" vertical="center"/>
      <protection locked="0"/>
    </xf>
    <xf numFmtId="0" fontId="31" fillId="0" borderId="30" xfId="1" applyFont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/>
      <protection locked="0"/>
    </xf>
    <xf numFmtId="0" fontId="31" fillId="0" borderId="31" xfId="1" applyFont="1" applyBorder="1" applyAlignment="1" applyProtection="1">
      <alignment horizontal="center" vertical="center"/>
      <protection locked="0"/>
    </xf>
    <xf numFmtId="0" fontId="31" fillId="0" borderId="19" xfId="1" applyFont="1" applyBorder="1" applyAlignment="1" applyProtection="1">
      <alignment horizontal="center" vertical="center"/>
      <protection locked="0"/>
    </xf>
    <xf numFmtId="0" fontId="31" fillId="0" borderId="17" xfId="1" applyFont="1" applyBorder="1" applyAlignment="1" applyProtection="1">
      <alignment horizontal="center" vertical="center"/>
      <protection locked="0"/>
    </xf>
    <xf numFmtId="0" fontId="31" fillId="0" borderId="20" xfId="1" applyFont="1" applyBorder="1" applyAlignment="1" applyProtection="1">
      <alignment horizontal="center" vertical="center"/>
      <protection locked="0"/>
    </xf>
    <xf numFmtId="0" fontId="31" fillId="0" borderId="30" xfId="1" applyFont="1" applyBorder="1" applyAlignment="1" applyProtection="1">
      <alignment horizontal="center" vertical="center" wrapText="1"/>
      <protection locked="0"/>
    </xf>
    <xf numFmtId="0" fontId="30" fillId="0" borderId="24" xfId="1" applyFont="1" applyBorder="1" applyAlignment="1" applyProtection="1">
      <alignment horizontal="left" indent="18"/>
      <protection locked="0"/>
    </xf>
    <xf numFmtId="0" fontId="31" fillId="0" borderId="0" xfId="1" applyFont="1" applyAlignment="1" applyProtection="1">
      <alignment horizontal="center"/>
      <protection locked="0"/>
    </xf>
    <xf numFmtId="0" fontId="34" fillId="0" borderId="0" xfId="1" applyFont="1" applyAlignment="1" applyProtection="1">
      <alignment horizontal="center"/>
      <protection locked="0"/>
    </xf>
    <xf numFmtId="0" fontId="30" fillId="0" borderId="0" xfId="1" applyFont="1" applyAlignment="1" applyProtection="1">
      <alignment horizontal="center"/>
      <protection locked="0"/>
    </xf>
    <xf numFmtId="0" fontId="29" fillId="0" borderId="2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2" fontId="29" fillId="0" borderId="21" xfId="1" applyNumberFormat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7" xfId="1" applyFont="1" applyBorder="1" applyAlignment="1" applyProtection="1">
      <alignment horizontal="left"/>
      <protection locked="0"/>
    </xf>
    <xf numFmtId="0" fontId="29" fillId="0" borderId="22" xfId="1" applyFont="1" applyBorder="1" applyAlignment="1" applyProtection="1">
      <alignment horizontal="left" wrapText="1"/>
      <protection locked="0"/>
    </xf>
    <xf numFmtId="0" fontId="29" fillId="0" borderId="24" xfId="1" applyFont="1" applyBorder="1" applyAlignment="1" applyProtection="1">
      <alignment horizontal="left"/>
      <protection locked="0"/>
    </xf>
    <xf numFmtId="0" fontId="29" fillId="0" borderId="23" xfId="1" applyFont="1" applyBorder="1" applyAlignment="1" applyProtection="1">
      <alignment horizontal="left"/>
      <protection locked="0"/>
    </xf>
    <xf numFmtId="0" fontId="29" fillId="0" borderId="19" xfId="1" applyFont="1" applyBorder="1" applyAlignment="1" applyProtection="1">
      <alignment horizontal="left"/>
      <protection locked="0"/>
    </xf>
    <xf numFmtId="0" fontId="29" fillId="0" borderId="20" xfId="1" applyFont="1" applyBorder="1" applyAlignment="1" applyProtection="1">
      <alignment horizontal="left"/>
      <protection locked="0"/>
    </xf>
    <xf numFmtId="0" fontId="29" fillId="0" borderId="21" xfId="1" applyFont="1" applyBorder="1" applyAlignment="1">
      <alignment horizontal="center" vertical="center"/>
    </xf>
    <xf numFmtId="0" fontId="35" fillId="0" borderId="24" xfId="2" applyFont="1" applyBorder="1" applyAlignment="1">
      <alignment horizontal="center"/>
    </xf>
    <xf numFmtId="0" fontId="34" fillId="0" borderId="0" xfId="2" applyFont="1" applyAlignment="1">
      <alignment horizontal="center" wrapText="1"/>
    </xf>
    <xf numFmtId="0" fontId="35" fillId="0" borderId="0" xfId="2" applyFont="1" applyAlignment="1">
      <alignment horizontal="center"/>
    </xf>
    <xf numFmtId="0" fontId="30" fillId="0" borderId="28" xfId="2" applyFont="1" applyBorder="1" applyAlignment="1">
      <alignment horizontal="center" vertical="center" wrapText="1"/>
    </xf>
    <xf numFmtId="0" fontId="42" fillId="0" borderId="28" xfId="2" applyFont="1" applyBorder="1" applyAlignment="1">
      <alignment vertical="center" wrapText="1"/>
    </xf>
    <xf numFmtId="0" fontId="31" fillId="0" borderId="0" xfId="2" applyFont="1" applyAlignment="1">
      <alignment horizontal="left"/>
    </xf>
    <xf numFmtId="0" fontId="36" fillId="0" borderId="0" xfId="2" applyAlignment="1">
      <alignment horizontal="left"/>
    </xf>
    <xf numFmtId="0" fontId="29" fillId="0" borderId="0" xfId="2" applyFont="1" applyAlignment="1">
      <alignment horizontal="left" wrapText="1"/>
    </xf>
    <xf numFmtId="0" fontId="36" fillId="0" borderId="0" xfId="2" applyAlignment="1">
      <alignment horizontal="left" wrapText="1"/>
    </xf>
    <xf numFmtId="0" fontId="36" fillId="0" borderId="0" xfId="2" applyAlignment="1">
      <alignment wrapText="1"/>
    </xf>
    <xf numFmtId="0" fontId="31" fillId="0" borderId="0" xfId="2" applyFont="1" applyAlignment="1">
      <alignment horizontal="center"/>
    </xf>
    <xf numFmtId="0" fontId="31" fillId="0" borderId="25" xfId="2" applyFont="1" applyBorder="1" applyAlignment="1">
      <alignment horizontal="center" vertical="center" wrapText="1"/>
    </xf>
    <xf numFmtId="0" fontId="31" fillId="0" borderId="27" xfId="2" applyFont="1" applyBorder="1" applyAlignment="1">
      <alignment horizontal="center" vertical="center" wrapText="1"/>
    </xf>
    <xf numFmtId="0" fontId="31" fillId="0" borderId="26" xfId="2" applyFont="1" applyBorder="1" applyAlignment="1">
      <alignment horizontal="center" vertical="center" wrapText="1"/>
    </xf>
    <xf numFmtId="0" fontId="42" fillId="0" borderId="28" xfId="2" applyFont="1" applyBorder="1" applyAlignment="1">
      <alignment horizontal="center" vertical="center"/>
    </xf>
    <xf numFmtId="0" fontId="30" fillId="0" borderId="21" xfId="2" applyFont="1" applyBorder="1" applyAlignment="1">
      <alignment horizontal="center" vertical="center" wrapText="1"/>
    </xf>
    <xf numFmtId="0" fontId="30" fillId="0" borderId="18" xfId="2" applyFont="1" applyBorder="1" applyAlignment="1">
      <alignment wrapText="1"/>
    </xf>
    <xf numFmtId="0" fontId="35" fillId="0" borderId="0" xfId="3" applyFont="1" applyAlignment="1">
      <alignment horizontal="center" vertical="top" wrapText="1"/>
    </xf>
    <xf numFmtId="0" fontId="35" fillId="0" borderId="0" xfId="3" applyFont="1" applyAlignment="1">
      <alignment horizontal="center" vertical="top"/>
    </xf>
    <xf numFmtId="0" fontId="29" fillId="0" borderId="0" xfId="2" applyFont="1" applyAlignment="1">
      <alignment horizontal="center"/>
    </xf>
    <xf numFmtId="0" fontId="33" fillId="0" borderId="17" xfId="3" applyFont="1" applyBorder="1" applyAlignment="1">
      <alignment horizontal="center"/>
    </xf>
    <xf numFmtId="0" fontId="41" fillId="0" borderId="6" xfId="2" applyFont="1" applyBorder="1" applyAlignment="1">
      <alignment horizontal="left" vertical="center" wrapText="1"/>
    </xf>
  </cellXfs>
  <cellStyles count="7">
    <cellStyle name="Įprastas" xfId="0" builtinId="0"/>
    <cellStyle name="Įprastas 2" xfId="4" xr:uid="{0F41A54D-4723-4C45-908C-EDFB498C2BEE}"/>
    <cellStyle name="Įprastas 2 2" xfId="2" xr:uid="{36F12559-F46B-477D-9AA9-CF34BB8AB6C2}"/>
    <cellStyle name="Įprastas 3" xfId="6" xr:uid="{81EB11B5-A018-4975-91BD-59226A1C5BBC}"/>
    <cellStyle name="Įprastas 4 2" xfId="5" xr:uid="{2CB02C6E-5729-4A02-B10E-73540EB81CAA}"/>
    <cellStyle name="Įprastas 6" xfId="1" xr:uid="{F11FD7F7-9C29-4F58-86AE-0D6E69A50E3C}"/>
    <cellStyle name="Normal_CF_ataskaitos_prie_mokejimo_tvarkos_040115" xfId="3" xr:uid="{AFDEF794-AC87-4BE8-A1F6-F4D46D85125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zoomScaleNormal="100" workbookViewId="0">
      <selection activeCell="G16" sqref="G16:K16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395" t="s">
        <v>0</v>
      </c>
      <c r="J1" s="395"/>
      <c r="K1" s="395"/>
      <c r="L1" s="395"/>
      <c r="M1" s="6"/>
      <c r="N1" s="7"/>
      <c r="O1" s="7"/>
      <c r="P1" s="7"/>
      <c r="Q1" s="7"/>
    </row>
    <row r="2" spans="1:17" ht="22.5" customHeight="1">
      <c r="H2" s="8"/>
      <c r="I2" s="396" t="s">
        <v>1</v>
      </c>
      <c r="J2" s="396"/>
      <c r="K2" s="396"/>
      <c r="L2" s="396"/>
      <c r="M2" s="6"/>
      <c r="N2" s="7"/>
      <c r="O2" s="7"/>
      <c r="P2" s="7"/>
      <c r="Q2" s="10"/>
    </row>
    <row r="3" spans="1:17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17" ht="5.25" customHeight="1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17" ht="3.75" customHeight="1">
      <c r="H6" s="16"/>
      <c r="I6" s="9"/>
      <c r="J6" s="17"/>
      <c r="K6" s="5"/>
      <c r="L6" s="5"/>
      <c r="M6" s="6"/>
      <c r="N6" s="7"/>
      <c r="O6" s="7"/>
      <c r="P6" s="7"/>
    </row>
    <row r="7" spans="1:17" ht="6.75" customHeight="1">
      <c r="H7" s="16"/>
      <c r="I7" s="9"/>
      <c r="K7" s="7"/>
      <c r="L7" s="7"/>
      <c r="M7" s="6"/>
      <c r="N7" s="7"/>
      <c r="O7" s="7"/>
      <c r="P7" s="7"/>
      <c r="Q7" s="18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6"/>
    </row>
    <row r="13" spans="1:17" ht="14.25" customHeight="1">
      <c r="A13" s="23"/>
      <c r="B13" s="24"/>
      <c r="C13" s="24"/>
      <c r="D13" s="24"/>
      <c r="E13" s="24"/>
      <c r="F13" s="24"/>
      <c r="G13" s="400" t="s">
        <v>7</v>
      </c>
      <c r="H13" s="400"/>
      <c r="I13" s="400"/>
      <c r="J13" s="400"/>
      <c r="K13" s="400"/>
      <c r="L13" s="24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1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G16" s="403" t="s">
        <v>451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13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7"/>
      <c r="H21" s="7"/>
      <c r="I21" s="7"/>
      <c r="J21" s="7"/>
      <c r="K21" s="7"/>
    </row>
    <row r="22" spans="1:13">
      <c r="B22" s="9"/>
      <c r="C22" s="9"/>
      <c r="D22" s="9"/>
      <c r="E22" s="405"/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1"/>
      <c r="J24" s="28"/>
      <c r="K24" s="22"/>
      <c r="L24" s="29" t="s">
        <v>16</v>
      </c>
      <c r="M24" s="27"/>
    </row>
    <row r="25" spans="1:13" ht="11.25" customHeight="1">
      <c r="F25" s="1"/>
      <c r="J25" s="30" t="s">
        <v>17</v>
      </c>
      <c r="K25" s="31"/>
      <c r="L25" s="32"/>
      <c r="M25" s="27"/>
    </row>
    <row r="26" spans="1:13" ht="12" customHeight="1">
      <c r="E26" s="7"/>
      <c r="F26" s="25"/>
      <c r="I26" s="33"/>
      <c r="J26" s="33"/>
      <c r="K26" s="34" t="s">
        <v>18</v>
      </c>
      <c r="L26" s="35"/>
      <c r="M26" s="27"/>
    </row>
    <row r="27" spans="1:13" ht="12.75" customHeight="1">
      <c r="A27" s="407"/>
      <c r="B27" s="407"/>
      <c r="C27" s="407"/>
      <c r="D27" s="407"/>
      <c r="E27" s="407"/>
      <c r="F27" s="407"/>
      <c r="G27" s="407"/>
      <c r="H27" s="407"/>
      <c r="I27" s="407"/>
      <c r="J27" s="36"/>
      <c r="K27" s="34" t="s">
        <v>19</v>
      </c>
      <c r="L27" s="37" t="s">
        <v>20</v>
      </c>
      <c r="M27" s="27"/>
    </row>
    <row r="28" spans="1:13" ht="12" customHeight="1">
      <c r="A28" s="407" t="s">
        <v>9</v>
      </c>
      <c r="B28" s="407"/>
      <c r="C28" s="407"/>
      <c r="D28" s="407"/>
      <c r="E28" s="407"/>
      <c r="F28" s="407"/>
      <c r="G28" s="407"/>
      <c r="H28" s="407"/>
      <c r="I28" s="407"/>
      <c r="J28" s="38" t="s">
        <v>21</v>
      </c>
      <c r="K28" s="39"/>
      <c r="L28" s="35"/>
      <c r="M28" s="27"/>
    </row>
    <row r="29" spans="1:13" ht="12.75" customHeight="1">
      <c r="D29" s="36"/>
      <c r="E29" s="36"/>
      <c r="F29" s="36"/>
      <c r="G29" s="40" t="s">
        <v>22</v>
      </c>
      <c r="H29" s="41"/>
      <c r="I29" s="42"/>
      <c r="J29" s="43"/>
      <c r="K29" s="35"/>
      <c r="L29" s="35"/>
      <c r="M29" s="27"/>
    </row>
    <row r="30" spans="1:13" ht="13.5" customHeight="1">
      <c r="D30" s="36"/>
      <c r="E30" s="36"/>
      <c r="F30" s="36"/>
      <c r="G30" s="397" t="s">
        <v>23</v>
      </c>
      <c r="H30" s="397"/>
      <c r="I30" s="184"/>
      <c r="J30" s="185"/>
      <c r="K30" s="186"/>
      <c r="L30" s="186"/>
      <c r="M30" s="27"/>
    </row>
    <row r="31" spans="1:13" ht="14.25" customHeight="1">
      <c r="A31" s="44"/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4">
        <f>SUM(I36+I47+I67+I88+I95+I115+I141+I160+I170)</f>
        <v>1259000</v>
      </c>
      <c r="J35" s="144">
        <f>SUM(J36+J47+J67+J88+J95+J115+J141+J160+J170)</f>
        <v>741160</v>
      </c>
      <c r="K35" s="145">
        <f>SUM(K36+K47+K67+K88+K95+K115+K141+K160+K170)</f>
        <v>613686.76</v>
      </c>
      <c r="L35" s="144">
        <f>SUM(L36+L47+L67+L88+L95+L115+L141+L160+L170)</f>
        <v>613686.76</v>
      </c>
    </row>
    <row r="36" spans="1:18" ht="16.5" customHeight="1">
      <c r="A36" s="57">
        <v>2</v>
      </c>
      <c r="B36" s="63">
        <v>1</v>
      </c>
      <c r="C36" s="64"/>
      <c r="D36" s="65"/>
      <c r="E36" s="66"/>
      <c r="F36" s="67"/>
      <c r="G36" s="68" t="s">
        <v>37</v>
      </c>
      <c r="H36" s="61">
        <v>2</v>
      </c>
      <c r="I36" s="144">
        <f>SUM(I37+I43)</f>
        <v>854100</v>
      </c>
      <c r="J36" s="144">
        <f>SUM(J37+J43)</f>
        <v>490300</v>
      </c>
      <c r="K36" s="146">
        <f>SUM(K37+K43)</f>
        <v>435835.41000000003</v>
      </c>
      <c r="L36" s="147">
        <f>SUM(L37+L43)</f>
        <v>435835.41000000003</v>
      </c>
      <c r="M36"/>
    </row>
    <row r="37" spans="1:18" ht="14.25" customHeight="1">
      <c r="A37" s="69">
        <v>2</v>
      </c>
      <c r="B37" s="69">
        <v>1</v>
      </c>
      <c r="C37" s="70">
        <v>1</v>
      </c>
      <c r="D37" s="71"/>
      <c r="E37" s="69"/>
      <c r="F37" s="72"/>
      <c r="G37" s="73" t="s">
        <v>38</v>
      </c>
      <c r="H37" s="61">
        <v>3</v>
      </c>
      <c r="I37" s="148">
        <f>SUM(I38)</f>
        <v>841400</v>
      </c>
      <c r="J37" s="148">
        <f>SUM(J38)</f>
        <v>483000</v>
      </c>
      <c r="K37" s="149">
        <f>SUM(K38)</f>
        <v>429336.82</v>
      </c>
      <c r="L37" s="148">
        <f>SUM(L38)</f>
        <v>429336.82</v>
      </c>
      <c r="M37"/>
      <c r="Q37" s="9"/>
    </row>
    <row r="38" spans="1:18" ht="13.5" customHeight="1">
      <c r="A38" s="74">
        <v>2</v>
      </c>
      <c r="B38" s="69">
        <v>1</v>
      </c>
      <c r="C38" s="70">
        <v>1</v>
      </c>
      <c r="D38" s="71">
        <v>1</v>
      </c>
      <c r="E38" s="69"/>
      <c r="F38" s="72"/>
      <c r="G38" s="71" t="s">
        <v>38</v>
      </c>
      <c r="H38" s="61">
        <v>4</v>
      </c>
      <c r="I38" s="144">
        <f>SUM(I39+I41)</f>
        <v>841400</v>
      </c>
      <c r="J38" s="144">
        <f t="shared" ref="J38:L39" si="0">SUM(J39)</f>
        <v>483000</v>
      </c>
      <c r="K38" s="144">
        <f t="shared" si="0"/>
        <v>429336.82</v>
      </c>
      <c r="L38" s="144">
        <f t="shared" si="0"/>
        <v>429336.82</v>
      </c>
      <c r="M38"/>
      <c r="Q38" s="75"/>
    </row>
    <row r="39" spans="1:18" ht="14.25" customHeight="1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/>
      <c r="G39" s="71" t="s">
        <v>39</v>
      </c>
      <c r="H39" s="61">
        <v>5</v>
      </c>
      <c r="I39" s="149">
        <f>SUM(I40)</f>
        <v>841400</v>
      </c>
      <c r="J39" s="149">
        <f t="shared" si="0"/>
        <v>483000</v>
      </c>
      <c r="K39" s="149">
        <f t="shared" si="0"/>
        <v>429336.82</v>
      </c>
      <c r="L39" s="149">
        <f t="shared" si="0"/>
        <v>429336.82</v>
      </c>
      <c r="M39"/>
      <c r="Q39" s="75"/>
    </row>
    <row r="40" spans="1:18" ht="14.25" customHeight="1">
      <c r="A40" s="74">
        <v>2</v>
      </c>
      <c r="B40" s="69">
        <v>1</v>
      </c>
      <c r="C40" s="70">
        <v>1</v>
      </c>
      <c r="D40" s="71">
        <v>1</v>
      </c>
      <c r="E40" s="69">
        <v>1</v>
      </c>
      <c r="F40" s="72">
        <v>1</v>
      </c>
      <c r="G40" s="71" t="s">
        <v>39</v>
      </c>
      <c r="H40" s="61">
        <v>6</v>
      </c>
      <c r="I40" s="150">
        <v>841400</v>
      </c>
      <c r="J40" s="151">
        <v>483000</v>
      </c>
      <c r="K40" s="151">
        <v>429336.82</v>
      </c>
      <c r="L40" s="151">
        <v>429336.82</v>
      </c>
      <c r="M40"/>
      <c r="Q40" s="75"/>
    </row>
    <row r="41" spans="1:18" ht="12.75" hidden="1" customHeight="1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/>
      <c r="G41" s="71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/>
      <c r="Q41" s="75"/>
    </row>
    <row r="42" spans="1:18" ht="12.75" hidden="1" customHeight="1">
      <c r="A42" s="74">
        <v>2</v>
      </c>
      <c r="B42" s="69">
        <v>1</v>
      </c>
      <c r="C42" s="70">
        <v>1</v>
      </c>
      <c r="D42" s="71">
        <v>1</v>
      </c>
      <c r="E42" s="69">
        <v>2</v>
      </c>
      <c r="F42" s="72">
        <v>1</v>
      </c>
      <c r="G42" s="71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/>
      <c r="Q42" s="75"/>
    </row>
    <row r="43" spans="1:18" ht="13.5" customHeight="1">
      <c r="A43" s="74">
        <v>2</v>
      </c>
      <c r="B43" s="69">
        <v>1</v>
      </c>
      <c r="C43" s="70">
        <v>2</v>
      </c>
      <c r="D43" s="71"/>
      <c r="E43" s="69"/>
      <c r="F43" s="72"/>
      <c r="G43" s="73" t="s">
        <v>41</v>
      </c>
      <c r="H43" s="61">
        <v>9</v>
      </c>
      <c r="I43" s="149">
        <f t="shared" ref="I43:L45" si="1">I44</f>
        <v>12700</v>
      </c>
      <c r="J43" s="148">
        <f t="shared" si="1"/>
        <v>7300</v>
      </c>
      <c r="K43" s="149">
        <f t="shared" si="1"/>
        <v>6498.59</v>
      </c>
      <c r="L43" s="148">
        <f t="shared" si="1"/>
        <v>6498.59</v>
      </c>
      <c r="M43"/>
      <c r="Q43" s="75"/>
    </row>
    <row r="44" spans="1:18">
      <c r="A44" s="74">
        <v>2</v>
      </c>
      <c r="B44" s="69">
        <v>1</v>
      </c>
      <c r="C44" s="70">
        <v>2</v>
      </c>
      <c r="D44" s="71">
        <v>1</v>
      </c>
      <c r="E44" s="69"/>
      <c r="F44" s="72"/>
      <c r="G44" s="71" t="s">
        <v>41</v>
      </c>
      <c r="H44" s="61">
        <v>10</v>
      </c>
      <c r="I44" s="149">
        <f t="shared" si="1"/>
        <v>12700</v>
      </c>
      <c r="J44" s="148">
        <f t="shared" si="1"/>
        <v>7300</v>
      </c>
      <c r="K44" s="148">
        <f t="shared" si="1"/>
        <v>6498.59</v>
      </c>
      <c r="L44" s="148">
        <f t="shared" si="1"/>
        <v>6498.59</v>
      </c>
      <c r="Q44" s="9"/>
    </row>
    <row r="45" spans="1:18" ht="13.5" customHeight="1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/>
      <c r="G45" s="71" t="s">
        <v>41</v>
      </c>
      <c r="H45" s="61">
        <v>11</v>
      </c>
      <c r="I45" s="148">
        <f t="shared" si="1"/>
        <v>12700</v>
      </c>
      <c r="J45" s="148">
        <f t="shared" si="1"/>
        <v>7300</v>
      </c>
      <c r="K45" s="148">
        <f t="shared" si="1"/>
        <v>6498.59</v>
      </c>
      <c r="L45" s="148">
        <f t="shared" si="1"/>
        <v>6498.59</v>
      </c>
      <c r="M45"/>
      <c r="Q45" s="75"/>
    </row>
    <row r="46" spans="1:18" ht="14.25" customHeight="1">
      <c r="A46" s="74">
        <v>2</v>
      </c>
      <c r="B46" s="69">
        <v>1</v>
      </c>
      <c r="C46" s="70">
        <v>2</v>
      </c>
      <c r="D46" s="71">
        <v>1</v>
      </c>
      <c r="E46" s="69">
        <v>1</v>
      </c>
      <c r="F46" s="72">
        <v>1</v>
      </c>
      <c r="G46" s="71" t="s">
        <v>41</v>
      </c>
      <c r="H46" s="61">
        <v>12</v>
      </c>
      <c r="I46" s="152">
        <v>12700</v>
      </c>
      <c r="J46" s="151">
        <v>7300</v>
      </c>
      <c r="K46" s="151">
        <v>6498.59</v>
      </c>
      <c r="L46" s="151">
        <v>6498.59</v>
      </c>
      <c r="M46"/>
      <c r="Q46" s="75"/>
    </row>
    <row r="47" spans="1:18" ht="26.25" customHeight="1">
      <c r="A47" s="76">
        <v>2</v>
      </c>
      <c r="B47" s="77">
        <v>2</v>
      </c>
      <c r="C47" s="64"/>
      <c r="D47" s="65"/>
      <c r="E47" s="66"/>
      <c r="F47" s="67"/>
      <c r="G47" s="68" t="s">
        <v>42</v>
      </c>
      <c r="H47" s="61">
        <v>13</v>
      </c>
      <c r="I47" s="153">
        <f t="shared" ref="I47:L49" si="2">I48</f>
        <v>392300</v>
      </c>
      <c r="J47" s="154">
        <f t="shared" si="2"/>
        <v>244560</v>
      </c>
      <c r="K47" s="153">
        <f t="shared" si="2"/>
        <v>172322.61</v>
      </c>
      <c r="L47" s="153">
        <f t="shared" si="2"/>
        <v>172322.61</v>
      </c>
      <c r="M47"/>
    </row>
    <row r="48" spans="1:18" ht="27" customHeight="1">
      <c r="A48" s="74">
        <v>2</v>
      </c>
      <c r="B48" s="69">
        <v>2</v>
      </c>
      <c r="C48" s="70">
        <v>1</v>
      </c>
      <c r="D48" s="71"/>
      <c r="E48" s="69"/>
      <c r="F48" s="72"/>
      <c r="G48" s="78" t="s">
        <v>42</v>
      </c>
      <c r="H48" s="61">
        <v>14</v>
      </c>
      <c r="I48" s="148">
        <f t="shared" si="2"/>
        <v>392300</v>
      </c>
      <c r="J48" s="149">
        <f t="shared" si="2"/>
        <v>244560</v>
      </c>
      <c r="K48" s="148">
        <f t="shared" si="2"/>
        <v>172322.61</v>
      </c>
      <c r="L48" s="149">
        <f t="shared" si="2"/>
        <v>172322.61</v>
      </c>
      <c r="M48"/>
      <c r="Q48" s="9"/>
      <c r="R48" s="75"/>
    </row>
    <row r="49" spans="1:18" ht="15.75" customHeight="1">
      <c r="A49" s="74">
        <v>2</v>
      </c>
      <c r="B49" s="69">
        <v>2</v>
      </c>
      <c r="C49" s="70">
        <v>1</v>
      </c>
      <c r="D49" s="71">
        <v>1</v>
      </c>
      <c r="E49" s="69"/>
      <c r="F49" s="72"/>
      <c r="G49" s="78" t="s">
        <v>42</v>
      </c>
      <c r="H49" s="61">
        <v>15</v>
      </c>
      <c r="I49" s="148">
        <f t="shared" si="2"/>
        <v>392300</v>
      </c>
      <c r="J49" s="149">
        <f t="shared" si="2"/>
        <v>244560</v>
      </c>
      <c r="K49" s="155">
        <f t="shared" si="2"/>
        <v>172322.61</v>
      </c>
      <c r="L49" s="155">
        <f t="shared" si="2"/>
        <v>172322.61</v>
      </c>
      <c r="M49"/>
      <c r="Q49" s="75"/>
      <c r="R49" s="9"/>
    </row>
    <row r="50" spans="1:18" ht="24.75" customHeight="1">
      <c r="A50" s="79">
        <v>2</v>
      </c>
      <c r="B50" s="80">
        <v>2</v>
      </c>
      <c r="C50" s="81">
        <v>1</v>
      </c>
      <c r="D50" s="82">
        <v>1</v>
      </c>
      <c r="E50" s="80">
        <v>1</v>
      </c>
      <c r="F50" s="83"/>
      <c r="G50" s="78" t="s">
        <v>42</v>
      </c>
      <c r="H50" s="61">
        <v>16</v>
      </c>
      <c r="I50" s="156">
        <f>SUM(I51:I66)</f>
        <v>392300</v>
      </c>
      <c r="J50" s="156">
        <f>SUM(J51:J66)</f>
        <v>244560</v>
      </c>
      <c r="K50" s="157">
        <f>SUM(K51:K66)</f>
        <v>172322.61</v>
      </c>
      <c r="L50" s="157">
        <f>SUM(L51:L66)</f>
        <v>172322.61</v>
      </c>
      <c r="M50"/>
      <c r="Q50" s="75"/>
      <c r="R50" s="9"/>
    </row>
    <row r="51" spans="1:18" ht="15.75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84">
        <v>1</v>
      </c>
      <c r="G51" s="71" t="s">
        <v>43</v>
      </c>
      <c r="H51" s="61">
        <v>17</v>
      </c>
      <c r="I51" s="151">
        <v>9600</v>
      </c>
      <c r="J51" s="151">
        <v>4800</v>
      </c>
      <c r="K51" s="151">
        <v>3180</v>
      </c>
      <c r="L51" s="151">
        <v>3180</v>
      </c>
      <c r="M51"/>
      <c r="Q51" s="75"/>
      <c r="R51" s="9"/>
    </row>
    <row r="52" spans="1:18" ht="26.25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2</v>
      </c>
      <c r="G52" s="71" t="s">
        <v>44</v>
      </c>
      <c r="H52" s="61">
        <v>18</v>
      </c>
      <c r="I52" s="151">
        <v>800</v>
      </c>
      <c r="J52" s="151">
        <v>400</v>
      </c>
      <c r="K52" s="151">
        <v>0</v>
      </c>
      <c r="L52" s="151">
        <v>0</v>
      </c>
      <c r="M52"/>
      <c r="Q52" s="75"/>
      <c r="R52" s="9"/>
    </row>
    <row r="53" spans="1:18" ht="26.25" customHeight="1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5</v>
      </c>
      <c r="G53" s="71" t="s">
        <v>45</v>
      </c>
      <c r="H53" s="61">
        <v>19</v>
      </c>
      <c r="I53" s="151">
        <v>3400</v>
      </c>
      <c r="J53" s="151">
        <v>1800</v>
      </c>
      <c r="K53" s="151">
        <v>1558.62</v>
      </c>
      <c r="L53" s="151">
        <v>1558.62</v>
      </c>
      <c r="M53"/>
      <c r="Q53" s="75"/>
      <c r="R53" s="9"/>
    </row>
    <row r="54" spans="1:18" ht="27" customHeight="1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6</v>
      </c>
      <c r="G54" s="71" t="s">
        <v>46</v>
      </c>
      <c r="H54" s="61">
        <v>20</v>
      </c>
      <c r="I54" s="151">
        <v>48000</v>
      </c>
      <c r="J54" s="151">
        <v>26000</v>
      </c>
      <c r="K54" s="151">
        <v>24779.05</v>
      </c>
      <c r="L54" s="151">
        <v>24779.05</v>
      </c>
      <c r="M54"/>
      <c r="Q54" s="75"/>
      <c r="R54" s="9"/>
    </row>
    <row r="55" spans="1:18" ht="26.25" hidden="1" customHeight="1">
      <c r="A55" s="85">
        <v>2</v>
      </c>
      <c r="B55" s="66">
        <v>2</v>
      </c>
      <c r="C55" s="64">
        <v>1</v>
      </c>
      <c r="D55" s="65">
        <v>1</v>
      </c>
      <c r="E55" s="66">
        <v>1</v>
      </c>
      <c r="F55" s="67">
        <v>7</v>
      </c>
      <c r="G55" s="65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/>
      <c r="Q55" s="75"/>
      <c r="R55" s="9"/>
    </row>
    <row r="56" spans="1:18" ht="12" customHeight="1">
      <c r="A56" s="74">
        <v>2</v>
      </c>
      <c r="B56" s="69">
        <v>2</v>
      </c>
      <c r="C56" s="70">
        <v>1</v>
      </c>
      <c r="D56" s="71">
        <v>1</v>
      </c>
      <c r="E56" s="69">
        <v>1</v>
      </c>
      <c r="F56" s="72">
        <v>11</v>
      </c>
      <c r="G56" s="71" t="s">
        <v>48</v>
      </c>
      <c r="H56" s="61">
        <v>22</v>
      </c>
      <c r="I56" s="152">
        <v>2800</v>
      </c>
      <c r="J56" s="151">
        <v>1400</v>
      </c>
      <c r="K56" s="151">
        <v>1380.66</v>
      </c>
      <c r="L56" s="151">
        <v>1380.66</v>
      </c>
      <c r="M56"/>
      <c r="Q56" s="75"/>
      <c r="R56" s="9"/>
    </row>
    <row r="57" spans="1:18" ht="15.75" hidden="1" customHeight="1">
      <c r="A57" s="79">
        <v>2</v>
      </c>
      <c r="B57" s="86">
        <v>2</v>
      </c>
      <c r="C57" s="87">
        <v>1</v>
      </c>
      <c r="D57" s="87">
        <v>1</v>
      </c>
      <c r="E57" s="87">
        <v>1</v>
      </c>
      <c r="F57" s="88">
        <v>12</v>
      </c>
      <c r="G57" s="89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/>
      <c r="Q57" s="75"/>
      <c r="R57" s="9"/>
    </row>
    <row r="58" spans="1:18" ht="25.5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14</v>
      </c>
      <c r="G58" s="90" t="s">
        <v>50</v>
      </c>
      <c r="H58" s="61">
        <v>24</v>
      </c>
      <c r="I58" s="152">
        <v>13500</v>
      </c>
      <c r="J58" s="152">
        <v>6900</v>
      </c>
      <c r="K58" s="152">
        <v>3853</v>
      </c>
      <c r="L58" s="152">
        <v>3853</v>
      </c>
      <c r="M58"/>
      <c r="Q58" s="75"/>
      <c r="R58" s="9"/>
    </row>
    <row r="59" spans="1:18" ht="27.75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15</v>
      </c>
      <c r="G59" s="73" t="s">
        <v>51</v>
      </c>
      <c r="H59" s="61">
        <v>25</v>
      </c>
      <c r="I59" s="152">
        <v>42000</v>
      </c>
      <c r="J59" s="151">
        <v>22600</v>
      </c>
      <c r="K59" s="151">
        <v>8742.2199999999993</v>
      </c>
      <c r="L59" s="151">
        <v>8742.2199999999993</v>
      </c>
      <c r="M59"/>
      <c r="Q59" s="75"/>
      <c r="R59" s="9"/>
    </row>
    <row r="60" spans="1:18" ht="15.75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16</v>
      </c>
      <c r="G60" s="71" t="s">
        <v>52</v>
      </c>
      <c r="H60" s="61">
        <v>26</v>
      </c>
      <c r="I60" s="152">
        <v>3200</v>
      </c>
      <c r="J60" s="151">
        <v>1600</v>
      </c>
      <c r="K60" s="151">
        <v>50</v>
      </c>
      <c r="L60" s="151">
        <v>50</v>
      </c>
      <c r="M60"/>
      <c r="Q60" s="75"/>
      <c r="R60" s="9"/>
    </row>
    <row r="61" spans="1:18" ht="27.75" hidden="1" customHeight="1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17</v>
      </c>
      <c r="G61" s="71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/>
      <c r="Q61" s="75"/>
      <c r="R61" s="9"/>
    </row>
    <row r="62" spans="1:18" ht="14.25" customHeight="1">
      <c r="A62" s="74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1" t="s">
        <v>54</v>
      </c>
      <c r="H62" s="61">
        <v>28</v>
      </c>
      <c r="I62" s="152">
        <v>74900</v>
      </c>
      <c r="J62" s="151">
        <v>50000</v>
      </c>
      <c r="K62" s="151">
        <v>29022.19</v>
      </c>
      <c r="L62" s="151">
        <v>29022.19</v>
      </c>
      <c r="M62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2500</v>
      </c>
      <c r="J63" s="151">
        <v>1360</v>
      </c>
      <c r="K63" s="151">
        <v>943.19</v>
      </c>
      <c r="L63" s="151">
        <v>943.19</v>
      </c>
      <c r="M63"/>
      <c r="Q63" s="75"/>
      <c r="R63" s="9"/>
    </row>
    <row r="64" spans="1:18" ht="12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400</v>
      </c>
      <c r="J64" s="151">
        <v>200</v>
      </c>
      <c r="K64" s="151">
        <v>0</v>
      </c>
      <c r="L64" s="151">
        <v>0</v>
      </c>
      <c r="M64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/>
      <c r="Q65" s="75"/>
      <c r="R65" s="9"/>
    </row>
    <row r="66" spans="1:18" ht="15" customHeight="1">
      <c r="A66" s="74">
        <v>2</v>
      </c>
      <c r="B66" s="69">
        <v>2</v>
      </c>
      <c r="C66" s="70">
        <v>1</v>
      </c>
      <c r="D66" s="70">
        <v>1</v>
      </c>
      <c r="E66" s="70">
        <v>1</v>
      </c>
      <c r="F66" s="72">
        <v>30</v>
      </c>
      <c r="G66" s="73" t="s">
        <v>58</v>
      </c>
      <c r="H66" s="61">
        <v>32</v>
      </c>
      <c r="I66" s="152">
        <v>191200</v>
      </c>
      <c r="J66" s="151">
        <v>127500</v>
      </c>
      <c r="K66" s="151">
        <v>98813.68</v>
      </c>
      <c r="L66" s="151">
        <v>98813.68</v>
      </c>
      <c r="M66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/>
    </row>
    <row r="68" spans="1:18" ht="13.5" hidden="1" customHeight="1">
      <c r="A68" s="74">
        <v>2</v>
      </c>
      <c r="B68" s="69">
        <v>3</v>
      </c>
      <c r="C68" s="70">
        <v>1</v>
      </c>
      <c r="D68" s="70"/>
      <c r="E68" s="70"/>
      <c r="F68" s="72"/>
      <c r="G68" s="73" t="s">
        <v>60</v>
      </c>
      <c r="H68" s="61">
        <v>34</v>
      </c>
      <c r="I68" s="148">
        <f>SUM(I69+I74+I79)</f>
        <v>0</v>
      </c>
      <c r="J68" s="160">
        <f>SUM(J69+J74+J79)</f>
        <v>0</v>
      </c>
      <c r="K68" s="149">
        <f>SUM(K69+K74+K79)</f>
        <v>0</v>
      </c>
      <c r="L68" s="148">
        <f>SUM(L69+L74+L79)</f>
        <v>0</v>
      </c>
      <c r="M68"/>
      <c r="Q68" s="9"/>
      <c r="R68" s="75"/>
    </row>
    <row r="69" spans="1:18" ht="15" hidden="1" customHeight="1">
      <c r="A69" s="74">
        <v>2</v>
      </c>
      <c r="B69" s="69">
        <v>3</v>
      </c>
      <c r="C69" s="70">
        <v>1</v>
      </c>
      <c r="D69" s="70">
        <v>1</v>
      </c>
      <c r="E69" s="70"/>
      <c r="F69" s="72"/>
      <c r="G69" s="73" t="s">
        <v>61</v>
      </c>
      <c r="H69" s="61">
        <v>35</v>
      </c>
      <c r="I69" s="148">
        <f>I70</f>
        <v>0</v>
      </c>
      <c r="J69" s="160">
        <f>J70</f>
        <v>0</v>
      </c>
      <c r="K69" s="149">
        <f>K70</f>
        <v>0</v>
      </c>
      <c r="L69" s="148">
        <f>L70</f>
        <v>0</v>
      </c>
      <c r="M69"/>
      <c r="Q69" s="75"/>
      <c r="R69" s="9"/>
    </row>
    <row r="70" spans="1:18" ht="13.5" hidden="1" customHeight="1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/>
      <c r="G70" s="73" t="s">
        <v>61</v>
      </c>
      <c r="H70" s="61">
        <v>36</v>
      </c>
      <c r="I70" s="148">
        <f>SUM(I71:I73)</f>
        <v>0</v>
      </c>
      <c r="J70" s="160">
        <f>SUM(J71:J73)</f>
        <v>0</v>
      </c>
      <c r="K70" s="149">
        <f>SUM(K71:K73)</f>
        <v>0</v>
      </c>
      <c r="L70" s="148">
        <f>SUM(L71:L73)</f>
        <v>0</v>
      </c>
      <c r="M70"/>
      <c r="Q70" s="75"/>
      <c r="R70" s="9"/>
    </row>
    <row r="71" spans="1:18" s="98" customFormat="1" ht="25.5" hidden="1" customHeight="1">
      <c r="A71" s="74">
        <v>2</v>
      </c>
      <c r="B71" s="69">
        <v>3</v>
      </c>
      <c r="C71" s="70">
        <v>1</v>
      </c>
      <c r="D71" s="70">
        <v>1</v>
      </c>
      <c r="E71" s="70">
        <v>1</v>
      </c>
      <c r="F71" s="72">
        <v>1</v>
      </c>
      <c r="G71" s="71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74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65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/>
      <c r="Q72" s="75"/>
      <c r="R72" s="9"/>
    </row>
    <row r="73" spans="1:18" ht="16.5" hidden="1" customHeight="1">
      <c r="A73" s="69">
        <v>2</v>
      </c>
      <c r="B73" s="70">
        <v>3</v>
      </c>
      <c r="C73" s="70">
        <v>1</v>
      </c>
      <c r="D73" s="70">
        <v>1</v>
      </c>
      <c r="E73" s="70">
        <v>1</v>
      </c>
      <c r="F73" s="72">
        <v>3</v>
      </c>
      <c r="G73" s="71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/>
      <c r="Q74" s="75"/>
      <c r="R74" s="9"/>
    </row>
    <row r="75" spans="1:18" ht="27" hidden="1" customHeight="1">
      <c r="A75" s="80">
        <v>2</v>
      </c>
      <c r="B75" s="81">
        <v>3</v>
      </c>
      <c r="C75" s="81">
        <v>1</v>
      </c>
      <c r="D75" s="81">
        <v>2</v>
      </c>
      <c r="E75" s="81">
        <v>1</v>
      </c>
      <c r="F75" s="83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/>
      <c r="Q75" s="75"/>
      <c r="R75" s="9"/>
    </row>
    <row r="76" spans="1:18" s="98" customFormat="1" ht="27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1</v>
      </c>
      <c r="G76" s="74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2</v>
      </c>
      <c r="G77" s="74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/>
      <c r="Q77" s="75"/>
      <c r="R77" s="9"/>
    </row>
    <row r="78" spans="1:18" ht="15" hidden="1" customHeight="1">
      <c r="A78" s="69">
        <v>2</v>
      </c>
      <c r="B78" s="70">
        <v>3</v>
      </c>
      <c r="C78" s="70">
        <v>1</v>
      </c>
      <c r="D78" s="70">
        <v>2</v>
      </c>
      <c r="E78" s="70">
        <v>1</v>
      </c>
      <c r="F78" s="72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/>
      <c r="Q78" s="75"/>
      <c r="R78" s="9"/>
    </row>
    <row r="79" spans="1:18" ht="27.75" hidden="1" customHeight="1">
      <c r="A79" s="69">
        <v>2</v>
      </c>
      <c r="B79" s="70">
        <v>3</v>
      </c>
      <c r="C79" s="70">
        <v>1</v>
      </c>
      <c r="D79" s="70">
        <v>3</v>
      </c>
      <c r="E79" s="70"/>
      <c r="F79" s="72"/>
      <c r="G79" s="91" t="s">
        <v>66</v>
      </c>
      <c r="H79" s="61">
        <v>45</v>
      </c>
      <c r="I79" s="148">
        <f>I80</f>
        <v>0</v>
      </c>
      <c r="J79" s="160">
        <f>J80</f>
        <v>0</v>
      </c>
      <c r="K79" s="149">
        <f>K80</f>
        <v>0</v>
      </c>
      <c r="L79" s="149">
        <f>L80</f>
        <v>0</v>
      </c>
      <c r="M79"/>
      <c r="Q79" s="75"/>
      <c r="R79" s="9"/>
    </row>
    <row r="80" spans="1:18" ht="26.25" hidden="1" customHeight="1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/>
      <c r="G80" s="91" t="s">
        <v>67</v>
      </c>
      <c r="H80" s="61">
        <v>46</v>
      </c>
      <c r="I80" s="148">
        <f>SUM(I81:I83)</f>
        <v>0</v>
      </c>
      <c r="J80" s="160">
        <f>SUM(J81:J83)</f>
        <v>0</v>
      </c>
      <c r="K80" s="149">
        <f>SUM(K81:K83)</f>
        <v>0</v>
      </c>
      <c r="L80" s="149">
        <f>SUM(L81:L83)</f>
        <v>0</v>
      </c>
      <c r="M80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/>
      <c r="Q81" s="75"/>
      <c r="R81" s="9"/>
    </row>
    <row r="82" spans="1:18" ht="16.5" hidden="1" customHeight="1">
      <c r="A82" s="69">
        <v>2</v>
      </c>
      <c r="B82" s="70">
        <v>3</v>
      </c>
      <c r="C82" s="70">
        <v>1</v>
      </c>
      <c r="D82" s="70">
        <v>3</v>
      </c>
      <c r="E82" s="70">
        <v>1</v>
      </c>
      <c r="F82" s="72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60">
        <f t="shared" si="4"/>
        <v>0</v>
      </c>
      <c r="K88" s="149">
        <f t="shared" si="4"/>
        <v>0</v>
      </c>
      <c r="L88" s="149">
        <f t="shared" si="4"/>
        <v>0</v>
      </c>
      <c r="M88"/>
    </row>
    <row r="89" spans="1:18" ht="15.75" hidden="1" customHeight="1">
      <c r="A89" s="69">
        <v>2</v>
      </c>
      <c r="B89" s="70">
        <v>4</v>
      </c>
      <c r="C89" s="70">
        <v>1</v>
      </c>
      <c r="D89" s="70"/>
      <c r="E89" s="70"/>
      <c r="F89" s="72"/>
      <c r="G89" s="91" t="s">
        <v>73</v>
      </c>
      <c r="H89" s="61">
        <v>55</v>
      </c>
      <c r="I89" s="148">
        <f t="shared" si="4"/>
        <v>0</v>
      </c>
      <c r="J89" s="160">
        <f t="shared" si="4"/>
        <v>0</v>
      </c>
      <c r="K89" s="149">
        <f t="shared" si="4"/>
        <v>0</v>
      </c>
      <c r="L89" s="149">
        <f t="shared" si="4"/>
        <v>0</v>
      </c>
      <c r="M89"/>
    </row>
    <row r="90" spans="1:18" ht="17.25" hidden="1" customHeight="1">
      <c r="A90" s="69">
        <v>2</v>
      </c>
      <c r="B90" s="70">
        <v>4</v>
      </c>
      <c r="C90" s="70">
        <v>1</v>
      </c>
      <c r="D90" s="70">
        <v>1</v>
      </c>
      <c r="E90" s="70"/>
      <c r="F90" s="72"/>
      <c r="G90" s="74" t="s">
        <v>73</v>
      </c>
      <c r="H90" s="61">
        <v>56</v>
      </c>
      <c r="I90" s="148">
        <f t="shared" si="4"/>
        <v>0</v>
      </c>
      <c r="J90" s="160">
        <f t="shared" si="4"/>
        <v>0</v>
      </c>
      <c r="K90" s="149">
        <f t="shared" si="4"/>
        <v>0</v>
      </c>
      <c r="L90" s="149">
        <f t="shared" si="4"/>
        <v>0</v>
      </c>
      <c r="M90"/>
    </row>
    <row r="91" spans="1:18" ht="18" hidden="1" customHeight="1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/>
      <c r="G91" s="74" t="s">
        <v>73</v>
      </c>
      <c r="H91" s="61">
        <v>57</v>
      </c>
      <c r="I91" s="148">
        <f>SUM(I92:I94)</f>
        <v>0</v>
      </c>
      <c r="J91" s="160">
        <f>SUM(J92:J94)</f>
        <v>0</v>
      </c>
      <c r="K91" s="149">
        <f>SUM(K92:K94)</f>
        <v>0</v>
      </c>
      <c r="L91" s="149">
        <f>SUM(L92:L94)</f>
        <v>0</v>
      </c>
      <c r="M91"/>
    </row>
    <row r="92" spans="1:18" ht="14.25" hidden="1" customHeight="1">
      <c r="A92" s="69">
        <v>2</v>
      </c>
      <c r="B92" s="70">
        <v>4</v>
      </c>
      <c r="C92" s="70">
        <v>1</v>
      </c>
      <c r="D92" s="70">
        <v>1</v>
      </c>
      <c r="E92" s="70">
        <v>1</v>
      </c>
      <c r="F92" s="72">
        <v>1</v>
      </c>
      <c r="G92" s="74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/>
    </row>
    <row r="93" spans="1:18" ht="13.5" hidden="1" customHeight="1">
      <c r="A93" s="69">
        <v>2</v>
      </c>
      <c r="B93" s="69">
        <v>4</v>
      </c>
      <c r="C93" s="69">
        <v>1</v>
      </c>
      <c r="D93" s="70">
        <v>1</v>
      </c>
      <c r="E93" s="70">
        <v>1</v>
      </c>
      <c r="F93" s="101">
        <v>2</v>
      </c>
      <c r="G93" s="71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/>
    </row>
    <row r="94" spans="1:18" hidden="1">
      <c r="A94" s="69">
        <v>2</v>
      </c>
      <c r="B94" s="70">
        <v>4</v>
      </c>
      <c r="C94" s="69">
        <v>1</v>
      </c>
      <c r="D94" s="70">
        <v>1</v>
      </c>
      <c r="E94" s="70">
        <v>1</v>
      </c>
      <c r="F94" s="101">
        <v>3</v>
      </c>
      <c r="G94" s="71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60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69">
        <v>2</v>
      </c>
      <c r="B97" s="70">
        <v>5</v>
      </c>
      <c r="C97" s="69">
        <v>1</v>
      </c>
      <c r="D97" s="70">
        <v>1</v>
      </c>
      <c r="E97" s="70"/>
      <c r="F97" s="101"/>
      <c r="G97" s="71" t="s">
        <v>78</v>
      </c>
      <c r="H97" s="61">
        <v>63</v>
      </c>
      <c r="I97" s="148">
        <f t="shared" si="5"/>
        <v>0</v>
      </c>
      <c r="J97" s="160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/>
      <c r="G98" s="71" t="s">
        <v>78</v>
      </c>
      <c r="H98" s="61">
        <v>64</v>
      </c>
      <c r="I98" s="148">
        <f>SUM(I99:I100)</f>
        <v>0</v>
      </c>
      <c r="J98" s="160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/>
    </row>
    <row r="100" spans="1:13" ht="15.75" hidden="1" customHeight="1">
      <c r="A100" s="69">
        <v>2</v>
      </c>
      <c r="B100" s="70">
        <v>5</v>
      </c>
      <c r="C100" s="69">
        <v>1</v>
      </c>
      <c r="D100" s="70">
        <v>1</v>
      </c>
      <c r="E100" s="70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/>
    </row>
    <row r="101" spans="1:13" ht="12" hidden="1" customHeight="1">
      <c r="A101" s="69">
        <v>2</v>
      </c>
      <c r="B101" s="70">
        <v>5</v>
      </c>
      <c r="C101" s="69">
        <v>2</v>
      </c>
      <c r="D101" s="70"/>
      <c r="E101" s="70"/>
      <c r="F101" s="101"/>
      <c r="G101" s="73" t="s">
        <v>81</v>
      </c>
      <c r="H101" s="61">
        <v>67</v>
      </c>
      <c r="I101" s="148">
        <f t="shared" ref="I101:L102" si="6">I102</f>
        <v>0</v>
      </c>
      <c r="J101" s="160">
        <f t="shared" si="6"/>
        <v>0</v>
      </c>
      <c r="K101" s="149">
        <f t="shared" si="6"/>
        <v>0</v>
      </c>
      <c r="L101" s="148">
        <f t="shared" si="6"/>
        <v>0</v>
      </c>
      <c r="M101"/>
    </row>
    <row r="102" spans="1:13" ht="15.75" hidden="1" customHeight="1">
      <c r="A102" s="74">
        <v>2</v>
      </c>
      <c r="B102" s="69">
        <v>5</v>
      </c>
      <c r="C102" s="70">
        <v>2</v>
      </c>
      <c r="D102" s="71">
        <v>1</v>
      </c>
      <c r="E102" s="69"/>
      <c r="F102" s="101"/>
      <c r="G102" s="71" t="s">
        <v>81</v>
      </c>
      <c r="H102" s="61">
        <v>68</v>
      </c>
      <c r="I102" s="148">
        <f t="shared" si="6"/>
        <v>0</v>
      </c>
      <c r="J102" s="160">
        <f t="shared" si="6"/>
        <v>0</v>
      </c>
      <c r="K102" s="149">
        <f t="shared" si="6"/>
        <v>0</v>
      </c>
      <c r="L102" s="148">
        <f t="shared" si="6"/>
        <v>0</v>
      </c>
      <c r="M102"/>
    </row>
    <row r="103" spans="1:13" ht="1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/>
      <c r="G103" s="71" t="s">
        <v>81</v>
      </c>
      <c r="H103" s="61">
        <v>69</v>
      </c>
      <c r="I103" s="148">
        <f>SUM(I104:I105)</f>
        <v>0</v>
      </c>
      <c r="J103" s="160">
        <f>SUM(J104:J105)</f>
        <v>0</v>
      </c>
      <c r="K103" s="149">
        <f>SUM(K104:K105)</f>
        <v>0</v>
      </c>
      <c r="L103" s="148">
        <f>SUM(L104:L105)</f>
        <v>0</v>
      </c>
      <c r="M103"/>
    </row>
    <row r="104" spans="1:13" ht="25.5" hidden="1" customHeight="1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/>
    </row>
    <row r="105" spans="1:13" ht="25.5" hidden="1" customHeight="1">
      <c r="A105" s="74">
        <v>2</v>
      </c>
      <c r="B105" s="69">
        <v>5</v>
      </c>
      <c r="C105" s="70">
        <v>2</v>
      </c>
      <c r="D105" s="71">
        <v>1</v>
      </c>
      <c r="E105" s="69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/>
    </row>
    <row r="106" spans="1:13" ht="28.5" hidden="1" customHeight="1">
      <c r="A106" s="74">
        <v>2</v>
      </c>
      <c r="B106" s="69">
        <v>5</v>
      </c>
      <c r="C106" s="70">
        <v>3</v>
      </c>
      <c r="D106" s="71"/>
      <c r="E106" s="69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/>
    </row>
    <row r="107" spans="1:13" ht="27" hidden="1" customHeight="1">
      <c r="A107" s="74">
        <v>2</v>
      </c>
      <c r="B107" s="69">
        <v>5</v>
      </c>
      <c r="C107" s="70">
        <v>3</v>
      </c>
      <c r="D107" s="71">
        <v>1</v>
      </c>
      <c r="E107" s="69"/>
      <c r="F107" s="101"/>
      <c r="G107" s="73" t="s">
        <v>85</v>
      </c>
      <c r="H107" s="61">
        <v>73</v>
      </c>
      <c r="I107" s="148">
        <f>I108</f>
        <v>0</v>
      </c>
      <c r="J107" s="160">
        <f>J108</f>
        <v>0</v>
      </c>
      <c r="K107" s="149">
        <f>K108</f>
        <v>0</v>
      </c>
      <c r="L107" s="148">
        <f>L108</f>
        <v>0</v>
      </c>
      <c r="M107"/>
    </row>
    <row r="108" spans="1:13" ht="30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/>
    </row>
    <row r="109" spans="1:13" ht="26.25" hidden="1" customHeight="1">
      <c r="A109" s="74">
        <v>2</v>
      </c>
      <c r="B109" s="69">
        <v>5</v>
      </c>
      <c r="C109" s="70">
        <v>3</v>
      </c>
      <c r="D109" s="71">
        <v>1</v>
      </c>
      <c r="E109" s="69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/>
    </row>
    <row r="110" spans="1:13" ht="26.25" hidden="1" customHeight="1">
      <c r="A110" s="79">
        <v>2</v>
      </c>
      <c r="B110" s="80">
        <v>5</v>
      </c>
      <c r="C110" s="81">
        <v>3</v>
      </c>
      <c r="D110" s="82">
        <v>1</v>
      </c>
      <c r="E110" s="80">
        <v>1</v>
      </c>
      <c r="F110" s="104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/>
    </row>
    <row r="116" spans="1:13" ht="14.25" hidden="1" customHeight="1">
      <c r="A116" s="79">
        <v>2</v>
      </c>
      <c r="B116" s="80">
        <v>6</v>
      </c>
      <c r="C116" s="81">
        <v>1</v>
      </c>
      <c r="D116" s="82"/>
      <c r="E116" s="80"/>
      <c r="F116" s="104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/>
    </row>
    <row r="117" spans="1:13" ht="14.25" hidden="1" customHeight="1">
      <c r="A117" s="74">
        <v>2</v>
      </c>
      <c r="B117" s="69">
        <v>6</v>
      </c>
      <c r="C117" s="70">
        <v>1</v>
      </c>
      <c r="D117" s="71">
        <v>1</v>
      </c>
      <c r="E117" s="69"/>
      <c r="F117" s="101"/>
      <c r="G117" s="71" t="s">
        <v>90</v>
      </c>
      <c r="H117" s="61">
        <v>83</v>
      </c>
      <c r="I117" s="148">
        <f t="shared" si="7"/>
        <v>0</v>
      </c>
      <c r="J117" s="160">
        <f t="shared" si="7"/>
        <v>0</v>
      </c>
      <c r="K117" s="149">
        <f t="shared" si="7"/>
        <v>0</v>
      </c>
      <c r="L117" s="148">
        <f t="shared" si="7"/>
        <v>0</v>
      </c>
      <c r="M117"/>
    </row>
    <row r="118" spans="1:13" hidden="1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/>
      <c r="G118" s="71" t="s">
        <v>90</v>
      </c>
      <c r="H118" s="61">
        <v>84</v>
      </c>
      <c r="I118" s="148">
        <f>SUM(I119:I120)</f>
        <v>0</v>
      </c>
      <c r="J118" s="160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74">
        <v>2</v>
      </c>
      <c r="B119" s="69">
        <v>6</v>
      </c>
      <c r="C119" s="70">
        <v>1</v>
      </c>
      <c r="D119" s="71">
        <v>1</v>
      </c>
      <c r="E119" s="69">
        <v>1</v>
      </c>
      <c r="F119" s="101">
        <v>1</v>
      </c>
      <c r="G119" s="71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/>
    </row>
    <row r="120" spans="1:13" hidden="1">
      <c r="A120" s="85">
        <v>2</v>
      </c>
      <c r="B120" s="66">
        <v>6</v>
      </c>
      <c r="C120" s="64">
        <v>1</v>
      </c>
      <c r="D120" s="65">
        <v>1</v>
      </c>
      <c r="E120" s="66">
        <v>1</v>
      </c>
      <c r="F120" s="103">
        <v>2</v>
      </c>
      <c r="G120" s="65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74">
        <v>2</v>
      </c>
      <c r="B121" s="69">
        <v>6</v>
      </c>
      <c r="C121" s="70">
        <v>2</v>
      </c>
      <c r="D121" s="71"/>
      <c r="E121" s="69"/>
      <c r="F121" s="101"/>
      <c r="G121" s="73" t="s">
        <v>93</v>
      </c>
      <c r="H121" s="61">
        <v>87</v>
      </c>
      <c r="I121" s="148">
        <f t="shared" ref="I121:L123" si="8">I122</f>
        <v>0</v>
      </c>
      <c r="J121" s="160">
        <f t="shared" si="8"/>
        <v>0</v>
      </c>
      <c r="K121" s="149">
        <f t="shared" si="8"/>
        <v>0</v>
      </c>
      <c r="L121" s="148">
        <f t="shared" si="8"/>
        <v>0</v>
      </c>
      <c r="M121"/>
    </row>
    <row r="122" spans="1:13" ht="14.25" hidden="1" customHeight="1">
      <c r="A122" s="74">
        <v>2</v>
      </c>
      <c r="B122" s="69">
        <v>6</v>
      </c>
      <c r="C122" s="70">
        <v>2</v>
      </c>
      <c r="D122" s="71">
        <v>1</v>
      </c>
      <c r="E122" s="69"/>
      <c r="F122" s="101"/>
      <c r="G122" s="73" t="s">
        <v>93</v>
      </c>
      <c r="H122" s="61">
        <v>88</v>
      </c>
      <c r="I122" s="148">
        <f t="shared" si="8"/>
        <v>0</v>
      </c>
      <c r="J122" s="160">
        <f t="shared" si="8"/>
        <v>0</v>
      </c>
      <c r="K122" s="149">
        <f t="shared" si="8"/>
        <v>0</v>
      </c>
      <c r="L122" s="148">
        <f t="shared" si="8"/>
        <v>0</v>
      </c>
      <c r="M122"/>
    </row>
    <row r="123" spans="1:13" ht="14.25" hidden="1" customHeight="1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/>
      <c r="G123" s="73" t="s">
        <v>93</v>
      </c>
      <c r="H123" s="61">
        <v>89</v>
      </c>
      <c r="I123" s="165">
        <f t="shared" si="8"/>
        <v>0</v>
      </c>
      <c r="J123" s="166">
        <f t="shared" si="8"/>
        <v>0</v>
      </c>
      <c r="K123" s="167">
        <f t="shared" si="8"/>
        <v>0</v>
      </c>
      <c r="L123" s="165">
        <f t="shared" si="8"/>
        <v>0</v>
      </c>
      <c r="M123"/>
    </row>
    <row r="124" spans="1:13" ht="25.5" hidden="1" customHeight="1">
      <c r="A124" s="74">
        <v>2</v>
      </c>
      <c r="B124" s="69">
        <v>6</v>
      </c>
      <c r="C124" s="70">
        <v>2</v>
      </c>
      <c r="D124" s="71">
        <v>1</v>
      </c>
      <c r="E124" s="69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/>
    </row>
    <row r="125" spans="1:13" ht="26.25" hidden="1" customHeight="1">
      <c r="A125" s="85">
        <v>2</v>
      </c>
      <c r="B125" s="66">
        <v>6</v>
      </c>
      <c r="C125" s="64">
        <v>3</v>
      </c>
      <c r="D125" s="65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/>
    </row>
    <row r="126" spans="1:13" ht="25.5" hidden="1" customHeight="1">
      <c r="A126" s="74">
        <v>2</v>
      </c>
      <c r="B126" s="69">
        <v>6</v>
      </c>
      <c r="C126" s="70">
        <v>3</v>
      </c>
      <c r="D126" s="71">
        <v>1</v>
      </c>
      <c r="E126" s="69"/>
      <c r="F126" s="101"/>
      <c r="G126" s="71" t="s">
        <v>94</v>
      </c>
      <c r="H126" s="61">
        <v>92</v>
      </c>
      <c r="I126" s="148">
        <f t="shared" si="9"/>
        <v>0</v>
      </c>
      <c r="J126" s="160">
        <f t="shared" si="9"/>
        <v>0</v>
      </c>
      <c r="K126" s="149">
        <f t="shared" si="9"/>
        <v>0</v>
      </c>
      <c r="L126" s="148">
        <f t="shared" si="9"/>
        <v>0</v>
      </c>
      <c r="M126"/>
    </row>
    <row r="127" spans="1:13" ht="26.25" hidden="1" customHeight="1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/>
      <c r="G127" s="71" t="s">
        <v>94</v>
      </c>
      <c r="H127" s="61">
        <v>93</v>
      </c>
      <c r="I127" s="148">
        <f t="shared" si="9"/>
        <v>0</v>
      </c>
      <c r="J127" s="160">
        <f t="shared" si="9"/>
        <v>0</v>
      </c>
      <c r="K127" s="149">
        <f t="shared" si="9"/>
        <v>0</v>
      </c>
      <c r="L127" s="148">
        <f t="shared" si="9"/>
        <v>0</v>
      </c>
      <c r="M127"/>
    </row>
    <row r="128" spans="1:13" ht="27" hidden="1" customHeight="1">
      <c r="A128" s="74">
        <v>2</v>
      </c>
      <c r="B128" s="69">
        <v>6</v>
      </c>
      <c r="C128" s="70">
        <v>3</v>
      </c>
      <c r="D128" s="71">
        <v>1</v>
      </c>
      <c r="E128" s="69">
        <v>1</v>
      </c>
      <c r="F128" s="101">
        <v>1</v>
      </c>
      <c r="G128" s="71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/>
    </row>
    <row r="129" spans="1:13" ht="25.5" hidden="1" customHeight="1">
      <c r="A129" s="85">
        <v>2</v>
      </c>
      <c r="B129" s="66">
        <v>6</v>
      </c>
      <c r="C129" s="64">
        <v>4</v>
      </c>
      <c r="D129" s="65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/>
    </row>
    <row r="130" spans="1:13" ht="27" hidden="1" customHeight="1">
      <c r="A130" s="74">
        <v>2</v>
      </c>
      <c r="B130" s="69">
        <v>6</v>
      </c>
      <c r="C130" s="70">
        <v>4</v>
      </c>
      <c r="D130" s="71">
        <v>1</v>
      </c>
      <c r="E130" s="69"/>
      <c r="F130" s="101"/>
      <c r="G130" s="71" t="s">
        <v>95</v>
      </c>
      <c r="H130" s="61">
        <v>96</v>
      </c>
      <c r="I130" s="148">
        <f t="shared" si="10"/>
        <v>0</v>
      </c>
      <c r="J130" s="160">
        <f t="shared" si="10"/>
        <v>0</v>
      </c>
      <c r="K130" s="149">
        <f t="shared" si="10"/>
        <v>0</v>
      </c>
      <c r="L130" s="148">
        <f t="shared" si="10"/>
        <v>0</v>
      </c>
      <c r="M130"/>
    </row>
    <row r="131" spans="1:13" ht="27" hidden="1" customHeight="1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/>
      <c r="G131" s="71" t="s">
        <v>95</v>
      </c>
      <c r="H131" s="61">
        <v>97</v>
      </c>
      <c r="I131" s="148">
        <f t="shared" si="10"/>
        <v>0</v>
      </c>
      <c r="J131" s="160">
        <f t="shared" si="10"/>
        <v>0</v>
      </c>
      <c r="K131" s="149">
        <f t="shared" si="10"/>
        <v>0</v>
      </c>
      <c r="L131" s="148">
        <f t="shared" si="10"/>
        <v>0</v>
      </c>
      <c r="M131"/>
    </row>
    <row r="132" spans="1:13" ht="27.75" hidden="1" customHeight="1">
      <c r="A132" s="74">
        <v>2</v>
      </c>
      <c r="B132" s="69">
        <v>6</v>
      </c>
      <c r="C132" s="70">
        <v>4</v>
      </c>
      <c r="D132" s="71">
        <v>1</v>
      </c>
      <c r="E132" s="69">
        <v>1</v>
      </c>
      <c r="F132" s="101">
        <v>1</v>
      </c>
      <c r="G132" s="71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/>
    </row>
    <row r="133" spans="1:13" ht="27" hidden="1" customHeight="1">
      <c r="A133" s="79">
        <v>2</v>
      </c>
      <c r="B133" s="86">
        <v>6</v>
      </c>
      <c r="C133" s="87">
        <v>5</v>
      </c>
      <c r="D133" s="111"/>
      <c r="E133" s="86"/>
      <c r="F133" s="112"/>
      <c r="G133" s="89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/>
    </row>
    <row r="134" spans="1:13" ht="29.25" hidden="1" customHeight="1">
      <c r="A134" s="74">
        <v>2</v>
      </c>
      <c r="B134" s="69">
        <v>6</v>
      </c>
      <c r="C134" s="70">
        <v>5</v>
      </c>
      <c r="D134" s="71">
        <v>1</v>
      </c>
      <c r="E134" s="69"/>
      <c r="F134" s="101"/>
      <c r="G134" s="89" t="s">
        <v>96</v>
      </c>
      <c r="H134" s="61">
        <v>100</v>
      </c>
      <c r="I134" s="148">
        <f t="shared" si="11"/>
        <v>0</v>
      </c>
      <c r="J134" s="160">
        <f t="shared" si="11"/>
        <v>0</v>
      </c>
      <c r="K134" s="149">
        <f t="shared" si="11"/>
        <v>0</v>
      </c>
      <c r="L134" s="148">
        <f t="shared" si="11"/>
        <v>0</v>
      </c>
      <c r="M134"/>
    </row>
    <row r="135" spans="1:13" ht="25.5" hidden="1" customHeight="1">
      <c r="A135" s="74">
        <v>2</v>
      </c>
      <c r="B135" s="69">
        <v>6</v>
      </c>
      <c r="C135" s="70">
        <v>5</v>
      </c>
      <c r="D135" s="71">
        <v>1</v>
      </c>
      <c r="E135" s="69">
        <v>1</v>
      </c>
      <c r="F135" s="101"/>
      <c r="G135" s="89" t="s">
        <v>96</v>
      </c>
      <c r="H135" s="61">
        <v>101</v>
      </c>
      <c r="I135" s="148">
        <f t="shared" si="11"/>
        <v>0</v>
      </c>
      <c r="J135" s="160">
        <f t="shared" si="11"/>
        <v>0</v>
      </c>
      <c r="K135" s="149">
        <f t="shared" si="11"/>
        <v>0</v>
      </c>
      <c r="L135" s="148">
        <f t="shared" si="11"/>
        <v>0</v>
      </c>
      <c r="M135"/>
    </row>
    <row r="136" spans="1:13" ht="27.75" hidden="1" customHeight="1">
      <c r="A136" s="69">
        <v>2</v>
      </c>
      <c r="B136" s="70">
        <v>6</v>
      </c>
      <c r="C136" s="69">
        <v>5</v>
      </c>
      <c r="D136" s="69">
        <v>1</v>
      </c>
      <c r="E136" s="71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12600</v>
      </c>
      <c r="J141" s="160">
        <f>SUM(J142+J147+J155)</f>
        <v>6300</v>
      </c>
      <c r="K141" s="149">
        <f>SUM(K142+K147+K155)</f>
        <v>5528.74</v>
      </c>
      <c r="L141" s="148">
        <f>SUM(L142+L147+L155)</f>
        <v>5528.74</v>
      </c>
      <c r="M141"/>
    </row>
    <row r="142" spans="1:13" hidden="1">
      <c r="A142" s="74">
        <v>2</v>
      </c>
      <c r="B142" s="69">
        <v>7</v>
      </c>
      <c r="C142" s="69">
        <v>1</v>
      </c>
      <c r="D142" s="70"/>
      <c r="E142" s="70"/>
      <c r="F142" s="72"/>
      <c r="G142" s="73" t="s">
        <v>100</v>
      </c>
      <c r="H142" s="61">
        <v>108</v>
      </c>
      <c r="I142" s="149">
        <f t="shared" ref="I142:L143" si="13">I143</f>
        <v>0</v>
      </c>
      <c r="J142" s="160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74">
        <v>2</v>
      </c>
      <c r="B143" s="69">
        <v>7</v>
      </c>
      <c r="C143" s="69">
        <v>1</v>
      </c>
      <c r="D143" s="70">
        <v>1</v>
      </c>
      <c r="E143" s="70"/>
      <c r="F143" s="72"/>
      <c r="G143" s="71" t="s">
        <v>100</v>
      </c>
      <c r="H143" s="61">
        <v>109</v>
      </c>
      <c r="I143" s="149">
        <f t="shared" si="13"/>
        <v>0</v>
      </c>
      <c r="J143" s="160">
        <f t="shared" si="13"/>
        <v>0</v>
      </c>
      <c r="K143" s="149">
        <f t="shared" si="13"/>
        <v>0</v>
      </c>
      <c r="L143" s="148">
        <f t="shared" si="13"/>
        <v>0</v>
      </c>
      <c r="M143"/>
    </row>
    <row r="144" spans="1:13" ht="28.5" hidden="1" customHeight="1">
      <c r="A144" s="74">
        <v>2</v>
      </c>
      <c r="B144" s="69">
        <v>7</v>
      </c>
      <c r="C144" s="69">
        <v>1</v>
      </c>
      <c r="D144" s="70">
        <v>1</v>
      </c>
      <c r="E144" s="70">
        <v>1</v>
      </c>
      <c r="F144" s="72"/>
      <c r="G144" s="71" t="s">
        <v>100</v>
      </c>
      <c r="H144" s="61">
        <v>110</v>
      </c>
      <c r="I144" s="149">
        <f>SUM(I145:I146)</f>
        <v>0</v>
      </c>
      <c r="J144" s="160">
        <f>SUM(J145:J146)</f>
        <v>0</v>
      </c>
      <c r="K144" s="149">
        <f>SUM(K145:K146)</f>
        <v>0</v>
      </c>
      <c r="L144" s="148">
        <f>SUM(L145:L146)</f>
        <v>0</v>
      </c>
      <c r="M144"/>
    </row>
    <row r="145" spans="1:13" ht="26.25" hidden="1" customHeight="1">
      <c r="A145" s="85">
        <v>2</v>
      </c>
      <c r="B145" s="66">
        <v>7</v>
      </c>
      <c r="C145" s="85">
        <v>1</v>
      </c>
      <c r="D145" s="69">
        <v>1</v>
      </c>
      <c r="E145" s="64">
        <v>1</v>
      </c>
      <c r="F145" s="67">
        <v>1</v>
      </c>
      <c r="G145" s="65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/>
    </row>
    <row r="146" spans="1:13" ht="24" hidden="1" customHeight="1">
      <c r="A146" s="69">
        <v>2</v>
      </c>
      <c r="B146" s="69">
        <v>7</v>
      </c>
      <c r="C146" s="74">
        <v>1</v>
      </c>
      <c r="D146" s="69">
        <v>1</v>
      </c>
      <c r="E146" s="70">
        <v>1</v>
      </c>
      <c r="F146" s="72">
        <v>2</v>
      </c>
      <c r="G146" s="71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/>
    </row>
    <row r="147" spans="1:13" ht="25.5" hidden="1" customHeight="1">
      <c r="A147" s="79">
        <v>2</v>
      </c>
      <c r="B147" s="80">
        <v>7</v>
      </c>
      <c r="C147" s="79">
        <v>2</v>
      </c>
      <c r="D147" s="80"/>
      <c r="E147" s="81"/>
      <c r="F147" s="83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/>
    </row>
    <row r="148" spans="1:13" ht="25.5" hidden="1" customHeight="1">
      <c r="A148" s="74">
        <v>2</v>
      </c>
      <c r="B148" s="69">
        <v>7</v>
      </c>
      <c r="C148" s="74">
        <v>2</v>
      </c>
      <c r="D148" s="69">
        <v>1</v>
      </c>
      <c r="E148" s="70"/>
      <c r="F148" s="72"/>
      <c r="G148" s="71" t="s">
        <v>104</v>
      </c>
      <c r="H148" s="61">
        <v>114</v>
      </c>
      <c r="I148" s="149">
        <f t="shared" si="14"/>
        <v>0</v>
      </c>
      <c r="J148" s="160">
        <f t="shared" si="14"/>
        <v>0</v>
      </c>
      <c r="K148" s="149">
        <f t="shared" si="14"/>
        <v>0</v>
      </c>
      <c r="L148" s="148">
        <f t="shared" si="14"/>
        <v>0</v>
      </c>
      <c r="M148"/>
    </row>
    <row r="149" spans="1:13" ht="25.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/>
      <c r="G149" s="71" t="s">
        <v>104</v>
      </c>
      <c r="H149" s="61">
        <v>115</v>
      </c>
      <c r="I149" s="149">
        <f>SUM(I150:I151)</f>
        <v>0</v>
      </c>
      <c r="J149" s="160">
        <f>SUM(J150:J151)</f>
        <v>0</v>
      </c>
      <c r="K149" s="149">
        <f>SUM(K150:K151)</f>
        <v>0</v>
      </c>
      <c r="L149" s="148">
        <f>SUM(L150:L151)</f>
        <v>0</v>
      </c>
      <c r="M149"/>
    </row>
    <row r="150" spans="1:13" ht="23.25" hidden="1" customHeight="1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1</v>
      </c>
      <c r="G150" s="71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/>
    </row>
    <row r="151" spans="1:13" ht="26.25" hidden="1" customHeight="1">
      <c r="A151" s="74">
        <v>2</v>
      </c>
      <c r="B151" s="69">
        <v>7</v>
      </c>
      <c r="C151" s="74">
        <v>2</v>
      </c>
      <c r="D151" s="69">
        <v>1</v>
      </c>
      <c r="E151" s="70">
        <v>1</v>
      </c>
      <c r="F151" s="72">
        <v>2</v>
      </c>
      <c r="G151" s="71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/>
    </row>
    <row r="155" spans="1:13">
      <c r="A155" s="74">
        <v>2</v>
      </c>
      <c r="B155" s="69">
        <v>7</v>
      </c>
      <c r="C155" s="74">
        <v>3</v>
      </c>
      <c r="D155" s="69"/>
      <c r="E155" s="70"/>
      <c r="F155" s="72"/>
      <c r="G155" s="73" t="s">
        <v>108</v>
      </c>
      <c r="H155" s="61">
        <v>121</v>
      </c>
      <c r="I155" s="149">
        <f t="shared" ref="I155:L156" si="15">I156</f>
        <v>12600</v>
      </c>
      <c r="J155" s="160">
        <f t="shared" si="15"/>
        <v>6300</v>
      </c>
      <c r="K155" s="149">
        <f t="shared" si="15"/>
        <v>5528.74</v>
      </c>
      <c r="L155" s="148">
        <f t="shared" si="15"/>
        <v>5528.74</v>
      </c>
    </row>
    <row r="156" spans="1:13">
      <c r="A156" s="79">
        <v>2</v>
      </c>
      <c r="B156" s="86">
        <v>7</v>
      </c>
      <c r="C156" s="115">
        <v>3</v>
      </c>
      <c r="D156" s="86">
        <v>1</v>
      </c>
      <c r="E156" s="87"/>
      <c r="F156" s="88"/>
      <c r="G156" s="111" t="s">
        <v>108</v>
      </c>
      <c r="H156" s="61">
        <v>122</v>
      </c>
      <c r="I156" s="157">
        <f t="shared" si="15"/>
        <v>12600</v>
      </c>
      <c r="J156" s="168">
        <f t="shared" si="15"/>
        <v>6300</v>
      </c>
      <c r="K156" s="157">
        <f t="shared" si="15"/>
        <v>5528.74</v>
      </c>
      <c r="L156" s="156">
        <f t="shared" si="15"/>
        <v>5528.74</v>
      </c>
    </row>
    <row r="157" spans="1:13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/>
      <c r="G157" s="71" t="s">
        <v>108</v>
      </c>
      <c r="H157" s="61">
        <v>123</v>
      </c>
      <c r="I157" s="149">
        <f>SUM(I158:I159)</f>
        <v>12600</v>
      </c>
      <c r="J157" s="160">
        <f>SUM(J158:J159)</f>
        <v>6300</v>
      </c>
      <c r="K157" s="149">
        <f>SUM(K158:K159)</f>
        <v>5528.74</v>
      </c>
      <c r="L157" s="148">
        <f>SUM(L158:L159)</f>
        <v>5528.74</v>
      </c>
    </row>
    <row r="158" spans="1:13">
      <c r="A158" s="85">
        <v>2</v>
      </c>
      <c r="B158" s="66">
        <v>7</v>
      </c>
      <c r="C158" s="85">
        <v>3</v>
      </c>
      <c r="D158" s="66">
        <v>1</v>
      </c>
      <c r="E158" s="64">
        <v>1</v>
      </c>
      <c r="F158" s="67">
        <v>1</v>
      </c>
      <c r="G158" s="65" t="s">
        <v>109</v>
      </c>
      <c r="H158" s="61">
        <v>124</v>
      </c>
      <c r="I158" s="170">
        <v>12600</v>
      </c>
      <c r="J158" s="170">
        <v>6300</v>
      </c>
      <c r="K158" s="170">
        <v>5528.74</v>
      </c>
      <c r="L158" s="170">
        <v>5528.74</v>
      </c>
    </row>
    <row r="159" spans="1:13" ht="25.5" hidden="1" customHeight="1">
      <c r="A159" s="74">
        <v>2</v>
      </c>
      <c r="B159" s="69">
        <v>7</v>
      </c>
      <c r="C159" s="74">
        <v>3</v>
      </c>
      <c r="D159" s="69">
        <v>1</v>
      </c>
      <c r="E159" s="70">
        <v>1</v>
      </c>
      <c r="F159" s="72">
        <v>2</v>
      </c>
      <c r="G159" s="71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/>
    </row>
    <row r="161" spans="1:13" ht="21.75" hidden="1" customHeight="1">
      <c r="A161" s="79">
        <v>2</v>
      </c>
      <c r="B161" s="79">
        <v>8</v>
      </c>
      <c r="C161" s="79">
        <v>1</v>
      </c>
      <c r="D161" s="80"/>
      <c r="E161" s="81"/>
      <c r="F161" s="83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/>
    </row>
    <row r="162" spans="1:13" ht="27" hidden="1" customHeight="1">
      <c r="A162" s="74">
        <v>2</v>
      </c>
      <c r="B162" s="69">
        <v>8</v>
      </c>
      <c r="C162" s="71">
        <v>1</v>
      </c>
      <c r="D162" s="69">
        <v>1</v>
      </c>
      <c r="E162" s="70"/>
      <c r="F162" s="72"/>
      <c r="G162" s="73" t="s">
        <v>112</v>
      </c>
      <c r="H162" s="61">
        <v>128</v>
      </c>
      <c r="I162" s="149">
        <f>I163</f>
        <v>0</v>
      </c>
      <c r="J162" s="160">
        <f>J163</f>
        <v>0</v>
      </c>
      <c r="K162" s="149">
        <f>K163</f>
        <v>0</v>
      </c>
      <c r="L162" s="148">
        <f>L163</f>
        <v>0</v>
      </c>
      <c r="M162"/>
    </row>
    <row r="163" spans="1:13" ht="23.25" hidden="1" customHeight="1">
      <c r="A163" s="74">
        <v>2</v>
      </c>
      <c r="B163" s="69">
        <v>8</v>
      </c>
      <c r="C163" s="65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/>
    </row>
    <row r="164" spans="1:13" ht="23.25" hidden="1" customHeight="1">
      <c r="A164" s="69">
        <v>2</v>
      </c>
      <c r="B164" s="66">
        <v>8</v>
      </c>
      <c r="C164" s="71">
        <v>1</v>
      </c>
      <c r="D164" s="69">
        <v>1</v>
      </c>
      <c r="E164" s="70">
        <v>1</v>
      </c>
      <c r="F164" s="72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/>
    </row>
    <row r="165" spans="1:13" ht="27" hidden="1" customHeight="1">
      <c r="A165" s="79">
        <v>2</v>
      </c>
      <c r="B165" s="86">
        <v>8</v>
      </c>
      <c r="C165" s="111">
        <v>1</v>
      </c>
      <c r="D165" s="86">
        <v>1</v>
      </c>
      <c r="E165" s="87">
        <v>1</v>
      </c>
      <c r="F165" s="88">
        <v>2</v>
      </c>
      <c r="G165" s="89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/>
    </row>
    <row r="166" spans="1:13" hidden="1">
      <c r="A166" s="106">
        <v>2</v>
      </c>
      <c r="B166" s="117">
        <v>8</v>
      </c>
      <c r="C166" s="89">
        <v>1</v>
      </c>
      <c r="D166" s="117">
        <v>1</v>
      </c>
      <c r="E166" s="118">
        <v>1</v>
      </c>
      <c r="F166" s="119">
        <v>3</v>
      </c>
      <c r="G166" s="89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74">
        <v>2</v>
      </c>
      <c r="B167" s="69">
        <v>8</v>
      </c>
      <c r="C167" s="71">
        <v>1</v>
      </c>
      <c r="D167" s="69">
        <v>2</v>
      </c>
      <c r="E167" s="70"/>
      <c r="F167" s="72"/>
      <c r="G167" s="73" t="s">
        <v>116</v>
      </c>
      <c r="H167" s="61">
        <v>133</v>
      </c>
      <c r="I167" s="149">
        <f t="shared" ref="I167:L168" si="16">I168</f>
        <v>0</v>
      </c>
      <c r="J167" s="160">
        <f t="shared" si="16"/>
        <v>0</v>
      </c>
      <c r="K167" s="149">
        <f t="shared" si="16"/>
        <v>0</v>
      </c>
      <c r="L167" s="148">
        <f t="shared" si="16"/>
        <v>0</v>
      </c>
      <c r="M167"/>
    </row>
    <row r="168" spans="1:13" hidden="1">
      <c r="A168" s="74">
        <v>2</v>
      </c>
      <c r="B168" s="69">
        <v>8</v>
      </c>
      <c r="C168" s="71">
        <v>1</v>
      </c>
      <c r="D168" s="69">
        <v>2</v>
      </c>
      <c r="E168" s="70">
        <v>1</v>
      </c>
      <c r="F168" s="72"/>
      <c r="G168" s="73" t="s">
        <v>116</v>
      </c>
      <c r="H168" s="61">
        <v>134</v>
      </c>
      <c r="I168" s="149">
        <f t="shared" si="16"/>
        <v>0</v>
      </c>
      <c r="J168" s="160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79">
        <v>2</v>
      </c>
      <c r="B169" s="80">
        <v>8</v>
      </c>
      <c r="C169" s="82">
        <v>1</v>
      </c>
      <c r="D169" s="80">
        <v>2</v>
      </c>
      <c r="E169" s="81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60">
        <f>J171+J175</f>
        <v>0</v>
      </c>
      <c r="K170" s="149">
        <f>K171+K175</f>
        <v>0</v>
      </c>
      <c r="L170" s="148">
        <f>L171+L175</f>
        <v>0</v>
      </c>
      <c r="M170"/>
    </row>
    <row r="171" spans="1:13" s="82" customFormat="1" ht="39" hidden="1" customHeight="1">
      <c r="A171" s="74">
        <v>2</v>
      </c>
      <c r="B171" s="69">
        <v>9</v>
      </c>
      <c r="C171" s="71">
        <v>1</v>
      </c>
      <c r="D171" s="69"/>
      <c r="E171" s="70"/>
      <c r="F171" s="72"/>
      <c r="G171" s="73" t="s">
        <v>118</v>
      </c>
      <c r="H171" s="61">
        <v>137</v>
      </c>
      <c r="I171" s="149">
        <f t="shared" ref="I171:L173" si="17">I172</f>
        <v>0</v>
      </c>
      <c r="J171" s="160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85">
        <v>2</v>
      </c>
      <c r="B172" s="66">
        <v>9</v>
      </c>
      <c r="C172" s="65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/>
    </row>
    <row r="173" spans="1:13" ht="38.25" hidden="1" customHeight="1">
      <c r="A173" s="74">
        <v>2</v>
      </c>
      <c r="B173" s="69">
        <v>9</v>
      </c>
      <c r="C173" s="74">
        <v>1</v>
      </c>
      <c r="D173" s="69">
        <v>1</v>
      </c>
      <c r="E173" s="70">
        <v>1</v>
      </c>
      <c r="F173" s="72"/>
      <c r="G173" s="73" t="s">
        <v>118</v>
      </c>
      <c r="H173" s="61">
        <v>139</v>
      </c>
      <c r="I173" s="149">
        <f t="shared" si="17"/>
        <v>0</v>
      </c>
      <c r="J173" s="160">
        <f t="shared" si="17"/>
        <v>0</v>
      </c>
      <c r="K173" s="149">
        <f t="shared" si="17"/>
        <v>0</v>
      </c>
      <c r="L173" s="148">
        <f t="shared" si="17"/>
        <v>0</v>
      </c>
      <c r="M173"/>
    </row>
    <row r="174" spans="1:13" ht="38.25" hidden="1" customHeight="1">
      <c r="A174" s="85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/>
    </row>
    <row r="175" spans="1:13" ht="41.25" hidden="1" customHeight="1">
      <c r="A175" s="74">
        <v>2</v>
      </c>
      <c r="B175" s="69">
        <v>9</v>
      </c>
      <c r="C175" s="69">
        <v>2</v>
      </c>
      <c r="D175" s="69"/>
      <c r="E175" s="70"/>
      <c r="F175" s="72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/>
    </row>
    <row r="176" spans="1:13" ht="44.25" hidden="1" customHeight="1">
      <c r="A176" s="74">
        <v>2</v>
      </c>
      <c r="B176" s="69">
        <v>9</v>
      </c>
      <c r="C176" s="69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/>
    </row>
    <row r="177" spans="1:13" ht="40.5" hidden="1" customHeight="1">
      <c r="A177" s="85">
        <v>2</v>
      </c>
      <c r="B177" s="66">
        <v>9</v>
      </c>
      <c r="C177" s="66">
        <v>2</v>
      </c>
      <c r="D177" s="69">
        <v>1</v>
      </c>
      <c r="E177" s="70">
        <v>1</v>
      </c>
      <c r="F177" s="72"/>
      <c r="G177" s="78" t="s">
        <v>120</v>
      </c>
      <c r="H177" s="61">
        <v>143</v>
      </c>
      <c r="I177" s="149">
        <f>SUM(I178:I180)</f>
        <v>0</v>
      </c>
      <c r="J177" s="160">
        <f>SUM(J178:J180)</f>
        <v>0</v>
      </c>
      <c r="K177" s="149">
        <f>SUM(K178:K180)</f>
        <v>0</v>
      </c>
      <c r="L177" s="148">
        <f>SUM(L178:L180)</f>
        <v>0</v>
      </c>
      <c r="M177"/>
    </row>
    <row r="178" spans="1:13" ht="53.25" hidden="1" customHeight="1">
      <c r="A178" s="79">
        <v>2</v>
      </c>
      <c r="B178" s="86">
        <v>9</v>
      </c>
      <c r="C178" s="86">
        <v>2</v>
      </c>
      <c r="D178" s="86">
        <v>1</v>
      </c>
      <c r="E178" s="87">
        <v>1</v>
      </c>
      <c r="F178" s="88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/>
    </row>
    <row r="179" spans="1:13" ht="51.75" hidden="1" customHeight="1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/>
    </row>
    <row r="180" spans="1:13" ht="54.75" hidden="1" customHeight="1">
      <c r="A180" s="74">
        <v>2</v>
      </c>
      <c r="B180" s="69">
        <v>9</v>
      </c>
      <c r="C180" s="69">
        <v>2</v>
      </c>
      <c r="D180" s="69">
        <v>1</v>
      </c>
      <c r="E180" s="70">
        <v>1</v>
      </c>
      <c r="F180" s="72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60">
        <f>J182</f>
        <v>0</v>
      </c>
      <c r="K181" s="149">
        <f>K182</f>
        <v>0</v>
      </c>
      <c r="L181" s="148">
        <f>L182</f>
        <v>0</v>
      </c>
      <c r="M181"/>
    </row>
    <row r="182" spans="1:13" ht="43.5" hidden="1" customHeight="1">
      <c r="A182" s="74">
        <v>2</v>
      </c>
      <c r="B182" s="69">
        <v>9</v>
      </c>
      <c r="C182" s="69">
        <v>2</v>
      </c>
      <c r="D182" s="69">
        <v>2</v>
      </c>
      <c r="E182" s="70">
        <v>1</v>
      </c>
      <c r="F182" s="72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/>
    </row>
    <row r="183" spans="1:13" ht="54.75" hidden="1" customHeight="1">
      <c r="A183" s="74">
        <v>2</v>
      </c>
      <c r="B183" s="69">
        <v>9</v>
      </c>
      <c r="C183" s="69">
        <v>2</v>
      </c>
      <c r="D183" s="69">
        <v>2</v>
      </c>
      <c r="E183" s="69">
        <v>1</v>
      </c>
      <c r="F183" s="72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/>
    </row>
    <row r="184" spans="1:13" ht="54" hidden="1" customHeight="1">
      <c r="A184" s="80">
        <v>2</v>
      </c>
      <c r="B184" s="82">
        <v>9</v>
      </c>
      <c r="C184" s="80">
        <v>2</v>
      </c>
      <c r="D184" s="81">
        <v>2</v>
      </c>
      <c r="E184" s="81">
        <v>1</v>
      </c>
      <c r="F184" s="83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/>
    </row>
    <row r="185" spans="1:13" ht="54" hidden="1" customHeight="1">
      <c r="A185" s="69">
        <v>2</v>
      </c>
      <c r="B185" s="111">
        <v>9</v>
      </c>
      <c r="C185" s="86">
        <v>2</v>
      </c>
      <c r="D185" s="87">
        <v>2</v>
      </c>
      <c r="E185" s="87">
        <v>1</v>
      </c>
      <c r="F185" s="88">
        <v>3</v>
      </c>
      <c r="G185" s="89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4">
        <f>SUM(I187+I240+I305)</f>
        <v>304800</v>
      </c>
      <c r="J186" s="175">
        <f>SUM(J187+J240+J305)</f>
        <v>294800</v>
      </c>
      <c r="K186" s="145">
        <f>SUM(K187+K240+K305)</f>
        <v>264290.5</v>
      </c>
      <c r="L186" s="144">
        <f>SUM(L187+L240+L305)</f>
        <v>264290.5</v>
      </c>
      <c r="M186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304800</v>
      </c>
      <c r="J187" s="159">
        <f>SUM(J188+J211+J218+J230+J234)</f>
        <v>294800</v>
      </c>
      <c r="K187" s="159">
        <f>SUM(K188+K211+K218+K230+K234)</f>
        <v>264290.5</v>
      </c>
      <c r="L187" s="159">
        <f>SUM(L188+L211+L218+L230+L234)</f>
        <v>264290.5</v>
      </c>
      <c r="M187"/>
    </row>
    <row r="188" spans="1:13" ht="30.75" customHeight="1">
      <c r="A188" s="66">
        <v>3</v>
      </c>
      <c r="B188" s="65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304800</v>
      </c>
      <c r="J188" s="160">
        <f>SUM(J189+J192+J197+J203+J208)</f>
        <v>294800</v>
      </c>
      <c r="K188" s="149">
        <f>SUM(K189+K192+K197+K203+K208)</f>
        <v>264290.5</v>
      </c>
      <c r="L188" s="148">
        <f>SUM(L189+L192+L197+L203+L208)</f>
        <v>264290.5</v>
      </c>
      <c r="M188"/>
    </row>
    <row r="189" spans="1:13" ht="33" hidden="1" customHeight="1">
      <c r="A189" s="69">
        <v>3</v>
      </c>
      <c r="B189" s="71">
        <v>1</v>
      </c>
      <c r="C189" s="69">
        <v>1</v>
      </c>
      <c r="D189" s="70">
        <v>1</v>
      </c>
      <c r="E189" s="70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/>
    </row>
    <row r="190" spans="1:13" ht="24" hidden="1" customHeight="1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/>
    </row>
    <row r="191" spans="1:13" ht="31.5" hidden="1" customHeight="1">
      <c r="A191" s="69">
        <v>3</v>
      </c>
      <c r="B191" s="71">
        <v>1</v>
      </c>
      <c r="C191" s="69">
        <v>1</v>
      </c>
      <c r="D191" s="70">
        <v>1</v>
      </c>
      <c r="E191" s="70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304800</v>
      </c>
      <c r="J192" s="161">
        <f>J193</f>
        <v>294800</v>
      </c>
      <c r="K192" s="162">
        <f>K193</f>
        <v>264290.5</v>
      </c>
      <c r="L192" s="159">
        <f>L193</f>
        <v>264290.5</v>
      </c>
      <c r="M192"/>
    </row>
    <row r="193" spans="1:13" ht="27.75" customHeight="1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/>
      <c r="G193" s="78" t="s">
        <v>133</v>
      </c>
      <c r="H193" s="61">
        <v>159</v>
      </c>
      <c r="I193" s="148">
        <f>SUM(I194:I196)</f>
        <v>304800</v>
      </c>
      <c r="J193" s="160">
        <f>SUM(J194:J196)</f>
        <v>294800</v>
      </c>
      <c r="K193" s="149">
        <f>SUM(K194:K196)</f>
        <v>264290.5</v>
      </c>
      <c r="L193" s="148">
        <f>SUM(L194:L196)</f>
        <v>264290.5</v>
      </c>
      <c r="M193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/>
    </row>
    <row r="195" spans="1:13" ht="27" hidden="1" customHeight="1">
      <c r="A195" s="69">
        <v>3</v>
      </c>
      <c r="B195" s="70">
        <v>1</v>
      </c>
      <c r="C195" s="70">
        <v>1</v>
      </c>
      <c r="D195" s="70">
        <v>2</v>
      </c>
      <c r="E195" s="70">
        <v>1</v>
      </c>
      <c r="F195" s="72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304800</v>
      </c>
      <c r="J196" s="150">
        <v>294800</v>
      </c>
      <c r="K196" s="150">
        <v>264290.5</v>
      </c>
      <c r="L196" s="174">
        <v>264290.5</v>
      </c>
      <c r="M196"/>
    </row>
    <row r="197" spans="1:13" ht="27.75" hidden="1" customHeight="1">
      <c r="A197" s="69">
        <v>3</v>
      </c>
      <c r="B197" s="70">
        <v>1</v>
      </c>
      <c r="C197" s="70">
        <v>1</v>
      </c>
      <c r="D197" s="70">
        <v>3</v>
      </c>
      <c r="E197" s="70"/>
      <c r="F197" s="72"/>
      <c r="G197" s="73" t="s">
        <v>137</v>
      </c>
      <c r="H197" s="61">
        <v>163</v>
      </c>
      <c r="I197" s="148">
        <f>I198</f>
        <v>0</v>
      </c>
      <c r="J197" s="160">
        <f>J198</f>
        <v>0</v>
      </c>
      <c r="K197" s="149">
        <f>K198</f>
        <v>0</v>
      </c>
      <c r="L197" s="148">
        <f>L198</f>
        <v>0</v>
      </c>
      <c r="M197"/>
    </row>
    <row r="198" spans="1:13" ht="23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/>
    </row>
    <row r="199" spans="1:13" ht="23.25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/>
    </row>
    <row r="200" spans="1:13" ht="29.25" hidden="1" customHeight="1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/>
    </row>
    <row r="201" spans="1:13" ht="27" hidden="1" customHeight="1">
      <c r="A201" s="69">
        <v>3</v>
      </c>
      <c r="B201" s="70">
        <v>1</v>
      </c>
      <c r="C201" s="70">
        <v>1</v>
      </c>
      <c r="D201" s="70">
        <v>3</v>
      </c>
      <c r="E201" s="70">
        <v>1</v>
      </c>
      <c r="F201" s="72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/>
    </row>
    <row r="202" spans="1:13" ht="25.5" hidden="1" customHeight="1">
      <c r="A202" s="80">
        <v>3</v>
      </c>
      <c r="B202" s="81">
        <v>1</v>
      </c>
      <c r="C202" s="81">
        <v>1</v>
      </c>
      <c r="D202" s="81">
        <v>3</v>
      </c>
      <c r="E202" s="81">
        <v>1</v>
      </c>
      <c r="F202" s="83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/>
    </row>
    <row r="203" spans="1:13" ht="27" hidden="1" customHeight="1">
      <c r="A203" s="80">
        <v>3</v>
      </c>
      <c r="B203" s="81">
        <v>1</v>
      </c>
      <c r="C203" s="81">
        <v>1</v>
      </c>
      <c r="D203" s="81">
        <v>4</v>
      </c>
      <c r="E203" s="81"/>
      <c r="F203" s="83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/>
    </row>
    <row r="204" spans="1:13" ht="27.75" hidden="1" customHeight="1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/>
      <c r="G204" s="105" t="s">
        <v>142</v>
      </c>
      <c r="H204" s="61">
        <v>170</v>
      </c>
      <c r="I204" s="159">
        <f>SUM(I205:I207)</f>
        <v>0</v>
      </c>
      <c r="J204" s="160">
        <f>SUM(J205:J207)</f>
        <v>0</v>
      </c>
      <c r="K204" s="149">
        <f>SUM(K205:K207)</f>
        <v>0</v>
      </c>
      <c r="L204" s="148">
        <f>SUM(L205:L207)</f>
        <v>0</v>
      </c>
      <c r="M204"/>
    </row>
    <row r="205" spans="1:13" ht="24.75" hidden="1" customHeight="1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/>
    </row>
    <row r="207" spans="1:13" ht="31.5" hidden="1" customHeight="1">
      <c r="A207" s="69">
        <v>3</v>
      </c>
      <c r="B207" s="70">
        <v>1</v>
      </c>
      <c r="C207" s="70">
        <v>1</v>
      </c>
      <c r="D207" s="70">
        <v>4</v>
      </c>
      <c r="E207" s="70">
        <v>1</v>
      </c>
      <c r="F207" s="72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/>
    </row>
    <row r="208" spans="1:13" ht="25.5" hidden="1" customHeight="1">
      <c r="A208" s="69">
        <v>3</v>
      </c>
      <c r="B208" s="70">
        <v>1</v>
      </c>
      <c r="C208" s="70">
        <v>1</v>
      </c>
      <c r="D208" s="70">
        <v>5</v>
      </c>
      <c r="E208" s="70"/>
      <c r="F208" s="72"/>
      <c r="G208" s="73" t="s">
        <v>146</v>
      </c>
      <c r="H208" s="61">
        <v>174</v>
      </c>
      <c r="I208" s="148">
        <f t="shared" ref="I208:L209" si="19">I209</f>
        <v>0</v>
      </c>
      <c r="J208" s="160">
        <f t="shared" si="19"/>
        <v>0</v>
      </c>
      <c r="K208" s="149">
        <f t="shared" si="19"/>
        <v>0</v>
      </c>
      <c r="L208" s="148">
        <f t="shared" si="19"/>
        <v>0</v>
      </c>
      <c r="M208"/>
    </row>
    <row r="209" spans="1:16" ht="26.25" hidden="1" customHeight="1">
      <c r="A209" s="80">
        <v>3</v>
      </c>
      <c r="B209" s="81">
        <v>1</v>
      </c>
      <c r="C209" s="81">
        <v>1</v>
      </c>
      <c r="D209" s="81">
        <v>5</v>
      </c>
      <c r="E209" s="81">
        <v>1</v>
      </c>
      <c r="F209" s="83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/>
    </row>
    <row r="210" spans="1:16" ht="27" hidden="1" customHeight="1">
      <c r="A210" s="69">
        <v>3</v>
      </c>
      <c r="B210" s="70">
        <v>1</v>
      </c>
      <c r="C210" s="70">
        <v>1</v>
      </c>
      <c r="D210" s="70">
        <v>5</v>
      </c>
      <c r="E210" s="70">
        <v>1</v>
      </c>
      <c r="F210" s="72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/>
    </row>
    <row r="211" spans="1:16" ht="26.25" hidden="1" customHeight="1">
      <c r="A211" s="80">
        <v>3</v>
      </c>
      <c r="B211" s="81">
        <v>1</v>
      </c>
      <c r="C211" s="81">
        <v>2</v>
      </c>
      <c r="D211" s="81"/>
      <c r="E211" s="81"/>
      <c r="F211" s="83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/>
    </row>
    <row r="212" spans="1:16" ht="25.5" hidden="1" customHeight="1">
      <c r="A212" s="69">
        <v>3</v>
      </c>
      <c r="B212" s="70">
        <v>1</v>
      </c>
      <c r="C212" s="70">
        <v>2</v>
      </c>
      <c r="D212" s="70">
        <v>1</v>
      </c>
      <c r="E212" s="70"/>
      <c r="F212" s="72"/>
      <c r="G212" s="105" t="s">
        <v>147</v>
      </c>
      <c r="H212" s="61">
        <v>178</v>
      </c>
      <c r="I212" s="159">
        <f t="shared" si="20"/>
        <v>0</v>
      </c>
      <c r="J212" s="160">
        <f t="shared" si="20"/>
        <v>0</v>
      </c>
      <c r="K212" s="149">
        <f t="shared" si="20"/>
        <v>0</v>
      </c>
      <c r="L212" s="148">
        <f t="shared" si="20"/>
        <v>0</v>
      </c>
      <c r="M212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/>
    </row>
    <row r="214" spans="1:16" ht="41.25" hidden="1" customHeight="1">
      <c r="A214" s="69">
        <v>3</v>
      </c>
      <c r="B214" s="70">
        <v>1</v>
      </c>
      <c r="C214" s="70">
        <v>2</v>
      </c>
      <c r="D214" s="70">
        <v>1</v>
      </c>
      <c r="E214" s="70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/>
    </row>
    <row r="215" spans="1:16" ht="26.25" hidden="1" customHeight="1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/>
    </row>
    <row r="216" spans="1:16" ht="27.75" hidden="1" customHeight="1">
      <c r="A216" s="69">
        <v>3</v>
      </c>
      <c r="B216" s="70">
        <v>1</v>
      </c>
      <c r="C216" s="70">
        <v>2</v>
      </c>
      <c r="D216" s="69">
        <v>1</v>
      </c>
      <c r="E216" s="70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/>
    </row>
    <row r="217" spans="1:16" ht="27" hidden="1" customHeight="1">
      <c r="A217" s="80">
        <v>3</v>
      </c>
      <c r="B217" s="87">
        <v>1</v>
      </c>
      <c r="C217" s="87">
        <v>2</v>
      </c>
      <c r="D217" s="86">
        <v>1</v>
      </c>
      <c r="E217" s="87">
        <v>1</v>
      </c>
      <c r="F217" s="119">
        <v>5</v>
      </c>
      <c r="G217" s="89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/>
    </row>
    <row r="218" spans="1:16" ht="29.25" hidden="1" customHeight="1">
      <c r="A218" s="69">
        <v>3</v>
      </c>
      <c r="B218" s="70">
        <v>1</v>
      </c>
      <c r="C218" s="70">
        <v>3</v>
      </c>
      <c r="D218" s="69"/>
      <c r="E218" s="70"/>
      <c r="F218" s="72"/>
      <c r="G218" s="73" t="s">
        <v>152</v>
      </c>
      <c r="H218" s="61">
        <v>184</v>
      </c>
      <c r="I218" s="148">
        <f>SUM(I219+I222)</f>
        <v>0</v>
      </c>
      <c r="J218" s="160">
        <f>SUM(J219+J222)</f>
        <v>0</v>
      </c>
      <c r="K218" s="149">
        <f>SUM(K219+K222)</f>
        <v>0</v>
      </c>
      <c r="L218" s="148">
        <f>SUM(L219+L222)</f>
        <v>0</v>
      </c>
      <c r="M218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69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/>
    </row>
    <row r="220" spans="1:16" ht="30.75" hidden="1" customHeight="1">
      <c r="A220" s="69">
        <v>3</v>
      </c>
      <c r="B220" s="70">
        <v>1</v>
      </c>
      <c r="C220" s="70">
        <v>3</v>
      </c>
      <c r="D220" s="69">
        <v>1</v>
      </c>
      <c r="E220" s="69">
        <v>1</v>
      </c>
      <c r="F220" s="72"/>
      <c r="G220" s="78" t="s">
        <v>153</v>
      </c>
      <c r="H220" s="61">
        <v>186</v>
      </c>
      <c r="I220" s="148">
        <f t="shared" si="21"/>
        <v>0</v>
      </c>
      <c r="J220" s="160">
        <f t="shared" si="21"/>
        <v>0</v>
      </c>
      <c r="K220" s="149">
        <f t="shared" si="21"/>
        <v>0</v>
      </c>
      <c r="L220" s="148">
        <f t="shared" si="21"/>
        <v>0</v>
      </c>
      <c r="M220"/>
    </row>
    <row r="221" spans="1:16" ht="27.75" hidden="1" customHeight="1">
      <c r="A221" s="69">
        <v>3</v>
      </c>
      <c r="B221" s="71">
        <v>1</v>
      </c>
      <c r="C221" s="69">
        <v>3</v>
      </c>
      <c r="D221" s="70">
        <v>1</v>
      </c>
      <c r="E221" s="70">
        <v>1</v>
      </c>
      <c r="F221" s="72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/>
    </row>
    <row r="222" spans="1:16" ht="30.75" hidden="1" customHeight="1">
      <c r="A222" s="69">
        <v>3</v>
      </c>
      <c r="B222" s="71">
        <v>1</v>
      </c>
      <c r="C222" s="69">
        <v>3</v>
      </c>
      <c r="D222" s="70">
        <v>2</v>
      </c>
      <c r="E222" s="70"/>
      <c r="F222" s="72"/>
      <c r="G222" s="73" t="s">
        <v>154</v>
      </c>
      <c r="H222" s="61">
        <v>188</v>
      </c>
      <c r="I222" s="148">
        <f>I223</f>
        <v>0</v>
      </c>
      <c r="J222" s="160">
        <f>J223</f>
        <v>0</v>
      </c>
      <c r="K222" s="149">
        <f>K223</f>
        <v>0</v>
      </c>
      <c r="L222" s="148">
        <f>L223</f>
        <v>0</v>
      </c>
      <c r="M222"/>
    </row>
    <row r="223" spans="1:16" ht="27" hidden="1" customHeight="1">
      <c r="A223" s="66">
        <v>3</v>
      </c>
      <c r="B223" s="65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/>
    </row>
    <row r="225" spans="1:13" ht="26.2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/>
    </row>
    <row r="226" spans="1:13" ht="26.2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/>
    </row>
    <row r="227" spans="1:13" ht="27.75" hidden="1" customHeight="1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/>
    </row>
    <row r="228" spans="1:13" ht="29.25" hidden="1" customHeight="1">
      <c r="A228" s="69">
        <v>3</v>
      </c>
      <c r="B228" s="71">
        <v>1</v>
      </c>
      <c r="C228" s="69">
        <v>3</v>
      </c>
      <c r="D228" s="70">
        <v>2</v>
      </c>
      <c r="E228" s="70">
        <v>1</v>
      </c>
      <c r="F228" s="72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/>
    </row>
    <row r="231" spans="1:13" ht="27" hidden="1" customHeight="1">
      <c r="A231" s="80">
        <v>3</v>
      </c>
      <c r="B231" s="87">
        <v>1</v>
      </c>
      <c r="C231" s="87">
        <v>4</v>
      </c>
      <c r="D231" s="87">
        <v>1</v>
      </c>
      <c r="E231" s="87"/>
      <c r="F231" s="88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/>
    </row>
    <row r="232" spans="1:13" ht="27.75" hidden="1" customHeight="1">
      <c r="A232" s="69">
        <v>3</v>
      </c>
      <c r="B232" s="70">
        <v>1</v>
      </c>
      <c r="C232" s="70">
        <v>4</v>
      </c>
      <c r="D232" s="70">
        <v>1</v>
      </c>
      <c r="E232" s="70">
        <v>1</v>
      </c>
      <c r="F232" s="72"/>
      <c r="G232" s="78" t="s">
        <v>161</v>
      </c>
      <c r="H232" s="61">
        <v>198</v>
      </c>
      <c r="I232" s="148">
        <f t="shared" si="23"/>
        <v>0</v>
      </c>
      <c r="J232" s="160">
        <f t="shared" si="23"/>
        <v>0</v>
      </c>
      <c r="K232" s="149">
        <f t="shared" si="23"/>
        <v>0</v>
      </c>
      <c r="L232" s="149">
        <f t="shared" si="23"/>
        <v>0</v>
      </c>
      <c r="M232"/>
    </row>
    <row r="233" spans="1:13" ht="27" hidden="1" customHeight="1">
      <c r="A233" s="74">
        <v>3</v>
      </c>
      <c r="B233" s="69">
        <v>1</v>
      </c>
      <c r="C233" s="70">
        <v>4</v>
      </c>
      <c r="D233" s="70">
        <v>1</v>
      </c>
      <c r="E233" s="70">
        <v>1</v>
      </c>
      <c r="F233" s="72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/>
    </row>
    <row r="234" spans="1:13" ht="26.25" hidden="1" customHeight="1">
      <c r="A234" s="74">
        <v>3</v>
      </c>
      <c r="B234" s="70">
        <v>1</v>
      </c>
      <c r="C234" s="70">
        <v>5</v>
      </c>
      <c r="D234" s="70"/>
      <c r="E234" s="70"/>
      <c r="F234" s="72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/>
    </row>
    <row r="235" spans="1:13" ht="30" hidden="1" customHeight="1">
      <c r="A235" s="74">
        <v>3</v>
      </c>
      <c r="B235" s="70">
        <v>1</v>
      </c>
      <c r="C235" s="70">
        <v>5</v>
      </c>
      <c r="D235" s="70">
        <v>1</v>
      </c>
      <c r="E235" s="70"/>
      <c r="F235" s="72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/>
    </row>
    <row r="236" spans="1:13" ht="27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/>
    </row>
    <row r="237" spans="1:13" ht="31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/>
    </row>
    <row r="238" spans="1:13" ht="25.5" hidden="1" customHeight="1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/>
    </row>
    <row r="239" spans="1:13" ht="28.5" hidden="1" customHeight="1">
      <c r="A239" s="74">
        <v>3</v>
      </c>
      <c r="B239" s="70">
        <v>1</v>
      </c>
      <c r="C239" s="70">
        <v>5</v>
      </c>
      <c r="D239" s="70">
        <v>1</v>
      </c>
      <c r="E239" s="70">
        <v>1</v>
      </c>
      <c r="F239" s="72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60">
        <f>SUM(J241+J273)</f>
        <v>0</v>
      </c>
      <c r="K240" s="149">
        <f>SUM(K241+K273)</f>
        <v>0</v>
      </c>
      <c r="L240" s="149">
        <f>SUM(L241+L273)</f>
        <v>0</v>
      </c>
      <c r="M240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89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60">
        <f>SUM(J244:J244)</f>
        <v>0</v>
      </c>
      <c r="K243" s="149">
        <f>SUM(K244:K244)</f>
        <v>0</v>
      </c>
      <c r="L243" s="149">
        <f>SUM(L244:L244)</f>
        <v>0</v>
      </c>
      <c r="M243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89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89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89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89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89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89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89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/>
    </row>
    <row r="251" spans="1:13" ht="27" hidden="1" customHeight="1">
      <c r="A251" s="69">
        <v>3</v>
      </c>
      <c r="B251" s="70">
        <v>2</v>
      </c>
      <c r="C251" s="70">
        <v>1</v>
      </c>
      <c r="D251" s="70">
        <v>2</v>
      </c>
      <c r="E251" s="70"/>
      <c r="F251" s="72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/>
    </row>
    <row r="252" spans="1:13" ht="27.75" hidden="1" customHeight="1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/>
      <c r="G252" s="73" t="s">
        <v>176</v>
      </c>
      <c r="H252" s="61">
        <v>218</v>
      </c>
      <c r="I252" s="148">
        <f>SUM(I253:I254)</f>
        <v>0</v>
      </c>
      <c r="J252" s="160">
        <f>SUM(J253:J254)</f>
        <v>0</v>
      </c>
      <c r="K252" s="149">
        <f>SUM(K253:K254)</f>
        <v>0</v>
      </c>
      <c r="L252" s="149">
        <f>SUM(L253:L254)</f>
        <v>0</v>
      </c>
      <c r="M252"/>
    </row>
    <row r="253" spans="1:13" ht="27" hidden="1" customHeight="1">
      <c r="A253" s="80">
        <v>3</v>
      </c>
      <c r="B253" s="86">
        <v>2</v>
      </c>
      <c r="C253" s="87">
        <v>1</v>
      </c>
      <c r="D253" s="87">
        <v>2</v>
      </c>
      <c r="E253" s="87">
        <v>1</v>
      </c>
      <c r="F253" s="88">
        <v>1</v>
      </c>
      <c r="G253" s="89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/>
    </row>
    <row r="254" spans="1:13" ht="25.5" hidden="1" customHeight="1">
      <c r="A254" s="69">
        <v>3</v>
      </c>
      <c r="B254" s="70">
        <v>2</v>
      </c>
      <c r="C254" s="70">
        <v>1</v>
      </c>
      <c r="D254" s="70">
        <v>2</v>
      </c>
      <c r="E254" s="70">
        <v>1</v>
      </c>
      <c r="F254" s="72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/>
    </row>
    <row r="256" spans="1:13" ht="29.25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/>
    </row>
    <row r="257" spans="1:13" ht="30" hidden="1" customHeight="1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/>
    </row>
    <row r="258" spans="1:13" ht="27.75" hidden="1" customHeight="1">
      <c r="A258" s="69">
        <v>3</v>
      </c>
      <c r="B258" s="70">
        <v>2</v>
      </c>
      <c r="C258" s="70">
        <v>1</v>
      </c>
      <c r="D258" s="70">
        <v>3</v>
      </c>
      <c r="E258" s="70">
        <v>1</v>
      </c>
      <c r="F258" s="72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/>
    </row>
    <row r="259" spans="1:13" ht="26.25" hidden="1" customHeight="1">
      <c r="A259" s="69">
        <v>3</v>
      </c>
      <c r="B259" s="70">
        <v>2</v>
      </c>
      <c r="C259" s="70">
        <v>1</v>
      </c>
      <c r="D259" s="70">
        <v>4</v>
      </c>
      <c r="E259" s="70"/>
      <c r="F259" s="72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/>
    </row>
    <row r="261" spans="1:13" ht="25.5" hidden="1" customHeight="1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/>
    </row>
    <row r="262" spans="1:13" ht="27.75" hidden="1" customHeight="1">
      <c r="A262" s="69">
        <v>3</v>
      </c>
      <c r="B262" s="70">
        <v>2</v>
      </c>
      <c r="C262" s="70">
        <v>1</v>
      </c>
      <c r="D262" s="70">
        <v>4</v>
      </c>
      <c r="E262" s="70">
        <v>1</v>
      </c>
      <c r="F262" s="72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/>
    </row>
    <row r="263" spans="1:13" hidden="1">
      <c r="A263" s="69">
        <v>3</v>
      </c>
      <c r="B263" s="70">
        <v>2</v>
      </c>
      <c r="C263" s="70">
        <v>1</v>
      </c>
      <c r="D263" s="70">
        <v>5</v>
      </c>
      <c r="E263" s="70"/>
      <c r="F263" s="72"/>
      <c r="G263" s="73" t="s">
        <v>185</v>
      </c>
      <c r="H263" s="61">
        <v>229</v>
      </c>
      <c r="I263" s="148">
        <f t="shared" ref="I263:L264" si="25">I264</f>
        <v>0</v>
      </c>
      <c r="J263" s="160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69">
        <v>3</v>
      </c>
      <c r="B264" s="70">
        <v>2</v>
      </c>
      <c r="C264" s="70">
        <v>1</v>
      </c>
      <c r="D264" s="70">
        <v>5</v>
      </c>
      <c r="E264" s="70">
        <v>1</v>
      </c>
      <c r="F264" s="72"/>
      <c r="G264" s="73" t="s">
        <v>185</v>
      </c>
      <c r="H264" s="61">
        <v>230</v>
      </c>
      <c r="I264" s="149">
        <f t="shared" si="25"/>
        <v>0</v>
      </c>
      <c r="J264" s="160">
        <f t="shared" si="25"/>
        <v>0</v>
      </c>
      <c r="K264" s="149">
        <f t="shared" si="25"/>
        <v>0</v>
      </c>
      <c r="L264" s="149">
        <f t="shared" si="25"/>
        <v>0</v>
      </c>
      <c r="M264"/>
    </row>
    <row r="265" spans="1:13" hidden="1">
      <c r="A265" s="86">
        <v>3</v>
      </c>
      <c r="B265" s="87">
        <v>2</v>
      </c>
      <c r="C265" s="87">
        <v>1</v>
      </c>
      <c r="D265" s="87">
        <v>5</v>
      </c>
      <c r="E265" s="87">
        <v>1</v>
      </c>
      <c r="F265" s="88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69">
        <v>3</v>
      </c>
      <c r="B266" s="70">
        <v>2</v>
      </c>
      <c r="C266" s="70">
        <v>1</v>
      </c>
      <c r="D266" s="70">
        <v>6</v>
      </c>
      <c r="E266" s="70"/>
      <c r="F266" s="72"/>
      <c r="G266" s="73" t="s">
        <v>186</v>
      </c>
      <c r="H266" s="61">
        <v>232</v>
      </c>
      <c r="I266" s="148">
        <f t="shared" ref="I266:L267" si="26">I267</f>
        <v>0</v>
      </c>
      <c r="J266" s="160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69">
        <v>3</v>
      </c>
      <c r="B267" s="69">
        <v>2</v>
      </c>
      <c r="C267" s="70">
        <v>1</v>
      </c>
      <c r="D267" s="70">
        <v>6</v>
      </c>
      <c r="E267" s="70">
        <v>1</v>
      </c>
      <c r="F267" s="72"/>
      <c r="G267" s="73" t="s">
        <v>186</v>
      </c>
      <c r="H267" s="61">
        <v>233</v>
      </c>
      <c r="I267" s="148">
        <f t="shared" si="26"/>
        <v>0</v>
      </c>
      <c r="J267" s="160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70">
        <v>1</v>
      </c>
      <c r="D268" s="70">
        <v>6</v>
      </c>
      <c r="E268" s="70">
        <v>1</v>
      </c>
      <c r="F268" s="72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/>
    </row>
    <row r="269" spans="1:13" ht="27.75" hidden="1" customHeight="1">
      <c r="A269" s="69">
        <v>3</v>
      </c>
      <c r="B269" s="69">
        <v>2</v>
      </c>
      <c r="C269" s="70">
        <v>1</v>
      </c>
      <c r="D269" s="70">
        <v>7</v>
      </c>
      <c r="E269" s="70"/>
      <c r="F269" s="72"/>
      <c r="G269" s="73" t="s">
        <v>187</v>
      </c>
      <c r="H269" s="61">
        <v>235</v>
      </c>
      <c r="I269" s="148">
        <f>I270</f>
        <v>0</v>
      </c>
      <c r="J269" s="160">
        <f>J270</f>
        <v>0</v>
      </c>
      <c r="K269" s="149">
        <f>K270</f>
        <v>0</v>
      </c>
      <c r="L269" s="149">
        <f>L270</f>
        <v>0</v>
      </c>
      <c r="M269"/>
    </row>
    <row r="270" spans="1:13" hidden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/>
    </row>
    <row r="272" spans="1:13" ht="24.75" hidden="1" customHeight="1">
      <c r="A272" s="69">
        <v>3</v>
      </c>
      <c r="B272" s="70">
        <v>2</v>
      </c>
      <c r="C272" s="70">
        <v>1</v>
      </c>
      <c r="D272" s="70">
        <v>7</v>
      </c>
      <c r="E272" s="70">
        <v>1</v>
      </c>
      <c r="F272" s="72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60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/>
    </row>
    <row r="274" spans="1:13" hidden="1">
      <c r="A274" s="69">
        <v>3</v>
      </c>
      <c r="B274" s="70">
        <v>2</v>
      </c>
      <c r="C274" s="70">
        <v>2</v>
      </c>
      <c r="D274" s="70">
        <v>1</v>
      </c>
      <c r="E274" s="70"/>
      <c r="F274" s="72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74">
        <v>3</v>
      </c>
      <c r="B276" s="69">
        <v>2</v>
      </c>
      <c r="C276" s="70">
        <v>2</v>
      </c>
      <c r="D276" s="70">
        <v>1</v>
      </c>
      <c r="E276" s="70">
        <v>1</v>
      </c>
      <c r="F276" s="72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/>
    </row>
    <row r="283" spans="1:13" ht="25.5" hidden="1" customHeight="1">
      <c r="A283" s="74">
        <v>3</v>
      </c>
      <c r="B283" s="69">
        <v>2</v>
      </c>
      <c r="C283" s="70">
        <v>2</v>
      </c>
      <c r="D283" s="70">
        <v>2</v>
      </c>
      <c r="E283" s="70"/>
      <c r="F283" s="72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/>
    </row>
    <row r="284" spans="1:13" ht="32.25" hidden="1" customHeight="1">
      <c r="A284" s="69">
        <v>3</v>
      </c>
      <c r="B284" s="70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/>
    </row>
    <row r="286" spans="1:13" ht="25.5" hidden="1" customHeight="1">
      <c r="A286" s="69">
        <v>3</v>
      </c>
      <c r="B286" s="70">
        <v>2</v>
      </c>
      <c r="C286" s="70">
        <v>2</v>
      </c>
      <c r="D286" s="70">
        <v>2</v>
      </c>
      <c r="E286" s="70">
        <v>1</v>
      </c>
      <c r="F286" s="72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/>
    </row>
    <row r="287" spans="1:13" ht="25.5" hidden="1" customHeight="1">
      <c r="A287" s="69">
        <v>3</v>
      </c>
      <c r="B287" s="70">
        <v>2</v>
      </c>
      <c r="C287" s="70">
        <v>2</v>
      </c>
      <c r="D287" s="70">
        <v>3</v>
      </c>
      <c r="E287" s="70"/>
      <c r="F287" s="72"/>
      <c r="G287" s="73" t="s">
        <v>197</v>
      </c>
      <c r="H287" s="61">
        <v>253</v>
      </c>
      <c r="I287" s="148">
        <f>I288</f>
        <v>0</v>
      </c>
      <c r="J287" s="160">
        <f>J288</f>
        <v>0</v>
      </c>
      <c r="K287" s="149">
        <f>K288</f>
        <v>0</v>
      </c>
      <c r="L287" s="149">
        <f>L288</f>
        <v>0</v>
      </c>
      <c r="M287"/>
    </row>
    <row r="288" spans="1:13" ht="30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/>
    </row>
    <row r="289" spans="1:13" ht="31.5" hidden="1" customHeight="1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/>
    </row>
    <row r="290" spans="1:13" ht="25.5" hidden="1" customHeight="1">
      <c r="A290" s="66">
        <v>3</v>
      </c>
      <c r="B290" s="70">
        <v>2</v>
      </c>
      <c r="C290" s="70">
        <v>2</v>
      </c>
      <c r="D290" s="70">
        <v>3</v>
      </c>
      <c r="E290" s="70">
        <v>1</v>
      </c>
      <c r="F290" s="72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/>
    </row>
    <row r="291" spans="1:13" ht="27" hidden="1" customHeight="1">
      <c r="A291" s="69">
        <v>3</v>
      </c>
      <c r="B291" s="70">
        <v>2</v>
      </c>
      <c r="C291" s="70">
        <v>2</v>
      </c>
      <c r="D291" s="70">
        <v>4</v>
      </c>
      <c r="E291" s="70"/>
      <c r="F291" s="72"/>
      <c r="G291" s="73" t="s">
        <v>200</v>
      </c>
      <c r="H291" s="61">
        <v>257</v>
      </c>
      <c r="I291" s="148">
        <f>I292</f>
        <v>0</v>
      </c>
      <c r="J291" s="160">
        <f>J292</f>
        <v>0</v>
      </c>
      <c r="K291" s="149">
        <f>K292</f>
        <v>0</v>
      </c>
      <c r="L291" s="149">
        <f>L292</f>
        <v>0</v>
      </c>
      <c r="M291"/>
    </row>
    <row r="292" spans="1:13" hidden="1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/>
      <c r="G292" s="73" t="s">
        <v>200</v>
      </c>
      <c r="H292" s="61">
        <v>258</v>
      </c>
      <c r="I292" s="148">
        <f>SUM(I293:I294)</f>
        <v>0</v>
      </c>
      <c r="J292" s="160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69">
        <v>3</v>
      </c>
      <c r="B293" s="70">
        <v>2</v>
      </c>
      <c r="C293" s="70">
        <v>2</v>
      </c>
      <c r="D293" s="70">
        <v>4</v>
      </c>
      <c r="E293" s="70">
        <v>1</v>
      </c>
      <c r="F293" s="72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/>
    </row>
    <row r="295" spans="1:13" ht="28.5" hidden="1" customHeight="1">
      <c r="A295" s="69">
        <v>3</v>
      </c>
      <c r="B295" s="70">
        <v>2</v>
      </c>
      <c r="C295" s="70">
        <v>2</v>
      </c>
      <c r="D295" s="70">
        <v>5</v>
      </c>
      <c r="E295" s="70"/>
      <c r="F295" s="72"/>
      <c r="G295" s="73" t="s">
        <v>203</v>
      </c>
      <c r="H295" s="61">
        <v>261</v>
      </c>
      <c r="I295" s="148">
        <f t="shared" ref="I295:L296" si="27">I296</f>
        <v>0</v>
      </c>
      <c r="J295" s="160">
        <f t="shared" si="27"/>
        <v>0</v>
      </c>
      <c r="K295" s="149">
        <f t="shared" si="27"/>
        <v>0</v>
      </c>
      <c r="L295" s="149">
        <f t="shared" si="27"/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/>
      <c r="G296" s="73" t="s">
        <v>203</v>
      </c>
      <c r="H296" s="61">
        <v>262</v>
      </c>
      <c r="I296" s="148">
        <f t="shared" si="27"/>
        <v>0</v>
      </c>
      <c r="J296" s="160">
        <f t="shared" si="27"/>
        <v>0</v>
      </c>
      <c r="K296" s="149">
        <f t="shared" si="27"/>
        <v>0</v>
      </c>
      <c r="L296" s="149">
        <f t="shared" si="27"/>
        <v>0</v>
      </c>
      <c r="M296"/>
    </row>
    <row r="297" spans="1:13" ht="26.25" hidden="1" customHeight="1">
      <c r="A297" s="69">
        <v>3</v>
      </c>
      <c r="B297" s="70">
        <v>2</v>
      </c>
      <c r="C297" s="70">
        <v>2</v>
      </c>
      <c r="D297" s="70">
        <v>5</v>
      </c>
      <c r="E297" s="70">
        <v>1</v>
      </c>
      <c r="F297" s="72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/>
    </row>
    <row r="298" spans="1:13" ht="26.25" hidden="1" customHeight="1">
      <c r="A298" s="69">
        <v>3</v>
      </c>
      <c r="B298" s="70">
        <v>2</v>
      </c>
      <c r="C298" s="70">
        <v>2</v>
      </c>
      <c r="D298" s="70">
        <v>6</v>
      </c>
      <c r="E298" s="70"/>
      <c r="F298" s="72"/>
      <c r="G298" s="73" t="s">
        <v>186</v>
      </c>
      <c r="H298" s="61">
        <v>264</v>
      </c>
      <c r="I298" s="148">
        <f t="shared" ref="I298:L299" si="28">I299</f>
        <v>0</v>
      </c>
      <c r="J298" s="178">
        <f t="shared" si="28"/>
        <v>0</v>
      </c>
      <c r="K298" s="149">
        <f t="shared" si="28"/>
        <v>0</v>
      </c>
      <c r="L298" s="149">
        <f t="shared" si="28"/>
        <v>0</v>
      </c>
      <c r="M298"/>
    </row>
    <row r="299" spans="1:13" ht="30" hidden="1" customHeight="1">
      <c r="A299" s="69">
        <v>3</v>
      </c>
      <c r="B299" s="70">
        <v>2</v>
      </c>
      <c r="C299" s="70">
        <v>2</v>
      </c>
      <c r="D299" s="70">
        <v>6</v>
      </c>
      <c r="E299" s="70">
        <v>1</v>
      </c>
      <c r="F299" s="72"/>
      <c r="G299" s="71" t="s">
        <v>186</v>
      </c>
      <c r="H299" s="61">
        <v>265</v>
      </c>
      <c r="I299" s="148">
        <f t="shared" si="28"/>
        <v>0</v>
      </c>
      <c r="J299" s="178">
        <f t="shared" si="28"/>
        <v>0</v>
      </c>
      <c r="K299" s="149">
        <f t="shared" si="28"/>
        <v>0</v>
      </c>
      <c r="L299" s="149">
        <f t="shared" si="28"/>
        <v>0</v>
      </c>
      <c r="M299"/>
    </row>
    <row r="300" spans="1:13" ht="24.75" hidden="1" customHeight="1">
      <c r="A300" s="69">
        <v>3</v>
      </c>
      <c r="B300" s="87">
        <v>2</v>
      </c>
      <c r="C300" s="87">
        <v>2</v>
      </c>
      <c r="D300" s="70">
        <v>6</v>
      </c>
      <c r="E300" s="87">
        <v>1</v>
      </c>
      <c r="F300" s="88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/>
    </row>
    <row r="301" spans="1:13" ht="29.25" hidden="1" customHeight="1">
      <c r="A301" s="74">
        <v>3</v>
      </c>
      <c r="B301" s="69">
        <v>2</v>
      </c>
      <c r="C301" s="70">
        <v>2</v>
      </c>
      <c r="D301" s="70">
        <v>7</v>
      </c>
      <c r="E301" s="70"/>
      <c r="F301" s="72"/>
      <c r="G301" s="73" t="s">
        <v>187</v>
      </c>
      <c r="H301" s="61">
        <v>267</v>
      </c>
      <c r="I301" s="148">
        <f>I302</f>
        <v>0</v>
      </c>
      <c r="J301" s="178">
        <f>J302</f>
        <v>0</v>
      </c>
      <c r="K301" s="149">
        <f>K302</f>
        <v>0</v>
      </c>
      <c r="L301" s="149">
        <f>L302</f>
        <v>0</v>
      </c>
      <c r="M301"/>
    </row>
    <row r="302" spans="1:13" ht="26.25" hidden="1" customHeight="1">
      <c r="A302" s="74">
        <v>3</v>
      </c>
      <c r="B302" s="69">
        <v>2</v>
      </c>
      <c r="C302" s="70">
        <v>2</v>
      </c>
      <c r="D302" s="70">
        <v>7</v>
      </c>
      <c r="E302" s="70">
        <v>1</v>
      </c>
      <c r="F302" s="72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/>
    </row>
    <row r="303" spans="1:13" ht="27.75" hidden="1" customHeight="1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/>
    </row>
    <row r="304" spans="1:13" ht="25.5" hidden="1" customHeight="1">
      <c r="A304" s="74">
        <v>3</v>
      </c>
      <c r="B304" s="69">
        <v>2</v>
      </c>
      <c r="C304" s="69">
        <v>2</v>
      </c>
      <c r="D304" s="70">
        <v>7</v>
      </c>
      <c r="E304" s="70">
        <v>1</v>
      </c>
      <c r="F304" s="72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4">
        <f>SUM(I306+I338)</f>
        <v>0</v>
      </c>
      <c r="J305" s="179">
        <f>SUM(J306+J338)</f>
        <v>0</v>
      </c>
      <c r="K305" s="145">
        <f>SUM(K306+K338)</f>
        <v>0</v>
      </c>
      <c r="L305" s="145">
        <f>SUM(L306+L338)</f>
        <v>0</v>
      </c>
      <c r="M305"/>
    </row>
    <row r="306" spans="1:13" ht="40.5" hidden="1" customHeight="1">
      <c r="A306" s="74">
        <v>3</v>
      </c>
      <c r="B306" s="74">
        <v>3</v>
      </c>
      <c r="C306" s="69">
        <v>1</v>
      </c>
      <c r="D306" s="70"/>
      <c r="E306" s="70"/>
      <c r="F306" s="72"/>
      <c r="G306" s="73" t="s">
        <v>205</v>
      </c>
      <c r="H306" s="61">
        <v>272</v>
      </c>
      <c r="I306" s="148">
        <f>SUM(I307+I316+I320+I324+I328+I331+I334)</f>
        <v>0</v>
      </c>
      <c r="J306" s="178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/>
    </row>
    <row r="307" spans="1:13" ht="29.25" hidden="1" customHeight="1">
      <c r="A307" s="74">
        <v>3</v>
      </c>
      <c r="B307" s="74">
        <v>3</v>
      </c>
      <c r="C307" s="69">
        <v>1</v>
      </c>
      <c r="D307" s="70">
        <v>1</v>
      </c>
      <c r="E307" s="70"/>
      <c r="F307" s="72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/>
    </row>
    <row r="308" spans="1:13" ht="27" hidden="1" customHeight="1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/>
      <c r="G308" s="73" t="s">
        <v>169</v>
      </c>
      <c r="H308" s="61">
        <v>274</v>
      </c>
      <c r="I308" s="148">
        <f>SUM(I309:I309)</f>
        <v>0</v>
      </c>
      <c r="J308" s="178">
        <f>SUM(J309:J309)</f>
        <v>0</v>
      </c>
      <c r="K308" s="149">
        <f>SUM(K309:K309)</f>
        <v>0</v>
      </c>
      <c r="L308" s="149">
        <f>SUM(L309:L309)</f>
        <v>0</v>
      </c>
      <c r="M308"/>
    </row>
    <row r="309" spans="1:13" ht="28.5" hidden="1" customHeight="1">
      <c r="A309" s="74">
        <v>3</v>
      </c>
      <c r="B309" s="74">
        <v>3</v>
      </c>
      <c r="C309" s="69">
        <v>1</v>
      </c>
      <c r="D309" s="70">
        <v>1</v>
      </c>
      <c r="E309" s="70">
        <v>1</v>
      </c>
      <c r="F309" s="72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4">
        <f>SUM(I311:I312)</f>
        <v>0</v>
      </c>
      <c r="J310" s="144">
        <f>SUM(J311:J312)</f>
        <v>0</v>
      </c>
      <c r="K310" s="144">
        <f>SUM(K311:K312)</f>
        <v>0</v>
      </c>
      <c r="L310" s="144">
        <f>SUM(L311:L312)</f>
        <v>0</v>
      </c>
      <c r="M310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4">
        <f>SUM(I314:I315)</f>
        <v>0</v>
      </c>
      <c r="J313" s="144">
        <f>SUM(J314:J315)</f>
        <v>0</v>
      </c>
      <c r="K313" s="144">
        <f>SUM(K314:K315)</f>
        <v>0</v>
      </c>
      <c r="L313" s="144">
        <f>SUM(L314:L315)</f>
        <v>0</v>
      </c>
      <c r="M313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/>
    </row>
    <row r="316" spans="1:13" hidden="1">
      <c r="A316" s="85">
        <v>3</v>
      </c>
      <c r="B316" s="66">
        <v>3</v>
      </c>
      <c r="C316" s="69">
        <v>1</v>
      </c>
      <c r="D316" s="70">
        <v>2</v>
      </c>
      <c r="E316" s="70"/>
      <c r="F316" s="72"/>
      <c r="G316" s="71" t="s">
        <v>206</v>
      </c>
      <c r="H316" s="61">
        <v>282</v>
      </c>
      <c r="I316" s="148">
        <f>I317</f>
        <v>0</v>
      </c>
      <c r="J316" s="178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85">
        <v>3</v>
      </c>
      <c r="B317" s="85">
        <v>3</v>
      </c>
      <c r="C317" s="66">
        <v>1</v>
      </c>
      <c r="D317" s="64">
        <v>2</v>
      </c>
      <c r="E317" s="64">
        <v>1</v>
      </c>
      <c r="F317" s="67"/>
      <c r="G317" s="71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/>
    </row>
    <row r="318" spans="1:13" ht="25.5" hidden="1" customHeight="1">
      <c r="A318" s="74">
        <v>3</v>
      </c>
      <c r="B318" s="74">
        <v>3</v>
      </c>
      <c r="C318" s="69">
        <v>1</v>
      </c>
      <c r="D318" s="70">
        <v>2</v>
      </c>
      <c r="E318" s="70">
        <v>1</v>
      </c>
      <c r="F318" s="72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/>
    </row>
    <row r="319" spans="1:13" ht="24" hidden="1" customHeight="1">
      <c r="A319" s="79">
        <v>3</v>
      </c>
      <c r="B319" s="115">
        <v>3</v>
      </c>
      <c r="C319" s="86">
        <v>1</v>
      </c>
      <c r="D319" s="87">
        <v>2</v>
      </c>
      <c r="E319" s="87">
        <v>1</v>
      </c>
      <c r="F319" s="88">
        <v>2</v>
      </c>
      <c r="G319" s="89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/>
    </row>
    <row r="320" spans="1:13" ht="27.75" hidden="1" customHeight="1">
      <c r="A320" s="69">
        <v>3</v>
      </c>
      <c r="B320" s="71">
        <v>3</v>
      </c>
      <c r="C320" s="69">
        <v>1</v>
      </c>
      <c r="D320" s="70">
        <v>3</v>
      </c>
      <c r="E320" s="70"/>
      <c r="F320" s="72"/>
      <c r="G320" s="73" t="s">
        <v>209</v>
      </c>
      <c r="H320" s="61">
        <v>286</v>
      </c>
      <c r="I320" s="148">
        <f>I321</f>
        <v>0</v>
      </c>
      <c r="J320" s="178">
        <f>J321</f>
        <v>0</v>
      </c>
      <c r="K320" s="149">
        <f>K321</f>
        <v>0</v>
      </c>
      <c r="L320" s="149">
        <f>L321</f>
        <v>0</v>
      </c>
      <c r="M320"/>
    </row>
    <row r="321" spans="1:13" ht="24" hidden="1" customHeight="1">
      <c r="A321" s="69">
        <v>3</v>
      </c>
      <c r="B321" s="111">
        <v>3</v>
      </c>
      <c r="C321" s="86">
        <v>1</v>
      </c>
      <c r="D321" s="87">
        <v>3</v>
      </c>
      <c r="E321" s="87">
        <v>1</v>
      </c>
      <c r="F321" s="88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/>
    </row>
    <row r="322" spans="1:13" ht="27" hidden="1" customHeight="1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/>
    </row>
    <row r="323" spans="1:13" ht="26.25" hidden="1" customHeight="1">
      <c r="A323" s="69">
        <v>3</v>
      </c>
      <c r="B323" s="71">
        <v>3</v>
      </c>
      <c r="C323" s="69">
        <v>1</v>
      </c>
      <c r="D323" s="70">
        <v>3</v>
      </c>
      <c r="E323" s="70">
        <v>1</v>
      </c>
      <c r="F323" s="72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/>
    </row>
    <row r="324" spans="1:13" hidden="1">
      <c r="A324" s="69">
        <v>3</v>
      </c>
      <c r="B324" s="71">
        <v>3</v>
      </c>
      <c r="C324" s="69">
        <v>1</v>
      </c>
      <c r="D324" s="70">
        <v>4</v>
      </c>
      <c r="E324" s="70"/>
      <c r="F324" s="72"/>
      <c r="G324" s="73" t="s">
        <v>212</v>
      </c>
      <c r="H324" s="61">
        <v>290</v>
      </c>
      <c r="I324" s="148">
        <f>I325</f>
        <v>0</v>
      </c>
      <c r="J324" s="178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/>
    </row>
    <row r="326" spans="1:13" hidden="1">
      <c r="A326" s="74">
        <v>3</v>
      </c>
      <c r="B326" s="69">
        <v>3</v>
      </c>
      <c r="C326" s="70">
        <v>1</v>
      </c>
      <c r="D326" s="70">
        <v>4</v>
      </c>
      <c r="E326" s="70">
        <v>1</v>
      </c>
      <c r="F326" s="72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69">
        <v>3</v>
      </c>
      <c r="B327" s="70">
        <v>3</v>
      </c>
      <c r="C327" s="70">
        <v>1</v>
      </c>
      <c r="D327" s="70">
        <v>4</v>
      </c>
      <c r="E327" s="70">
        <v>1</v>
      </c>
      <c r="F327" s="72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/>
    </row>
    <row r="328" spans="1:13" ht="26.25" hidden="1" customHeight="1">
      <c r="A328" s="69">
        <v>3</v>
      </c>
      <c r="B328" s="70">
        <v>3</v>
      </c>
      <c r="C328" s="70">
        <v>1</v>
      </c>
      <c r="D328" s="70">
        <v>5</v>
      </c>
      <c r="E328" s="70"/>
      <c r="F328" s="72"/>
      <c r="G328" s="73" t="s">
        <v>215</v>
      </c>
      <c r="H328" s="61">
        <v>294</v>
      </c>
      <c r="I328" s="162">
        <f t="shared" ref="I328:L329" si="29">I329</f>
        <v>0</v>
      </c>
      <c r="J328" s="178">
        <f t="shared" si="29"/>
        <v>0</v>
      </c>
      <c r="K328" s="149">
        <f t="shared" si="29"/>
        <v>0</v>
      </c>
      <c r="L328" s="149">
        <f t="shared" si="29"/>
        <v>0</v>
      </c>
      <c r="M328"/>
    </row>
    <row r="329" spans="1:13" ht="30" hidden="1" customHeight="1">
      <c r="A329" s="66">
        <v>3</v>
      </c>
      <c r="B329" s="87">
        <v>3</v>
      </c>
      <c r="C329" s="87">
        <v>1</v>
      </c>
      <c r="D329" s="87">
        <v>5</v>
      </c>
      <c r="E329" s="87">
        <v>1</v>
      </c>
      <c r="F329" s="88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5</v>
      </c>
      <c r="E330" s="70">
        <v>1</v>
      </c>
      <c r="F330" s="72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/>
    </row>
    <row r="331" spans="1:13" ht="30" hidden="1" customHeight="1">
      <c r="A331" s="69">
        <v>3</v>
      </c>
      <c r="B331" s="70">
        <v>3</v>
      </c>
      <c r="C331" s="70">
        <v>1</v>
      </c>
      <c r="D331" s="70">
        <v>6</v>
      </c>
      <c r="E331" s="70"/>
      <c r="F331" s="72"/>
      <c r="G331" s="71" t="s">
        <v>186</v>
      </c>
      <c r="H331" s="61">
        <v>297</v>
      </c>
      <c r="I331" s="149">
        <f t="shared" ref="I331:L332" si="30">I332</f>
        <v>0</v>
      </c>
      <c r="J331" s="178">
        <f t="shared" si="30"/>
        <v>0</v>
      </c>
      <c r="K331" s="149">
        <f t="shared" si="30"/>
        <v>0</v>
      </c>
      <c r="L331" s="149">
        <f t="shared" si="30"/>
        <v>0</v>
      </c>
      <c r="M331"/>
    </row>
    <row r="332" spans="1:13" ht="30" hidden="1" customHeight="1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/>
      <c r="G332" s="71" t="s">
        <v>186</v>
      </c>
      <c r="H332" s="61">
        <v>298</v>
      </c>
      <c r="I332" s="148">
        <f t="shared" si="30"/>
        <v>0</v>
      </c>
      <c r="J332" s="178">
        <f t="shared" si="30"/>
        <v>0</v>
      </c>
      <c r="K332" s="149">
        <f t="shared" si="30"/>
        <v>0</v>
      </c>
      <c r="L332" s="149">
        <f t="shared" si="30"/>
        <v>0</v>
      </c>
      <c r="M332"/>
    </row>
    <row r="333" spans="1:13" ht="25.5" hidden="1" customHeight="1">
      <c r="A333" s="69">
        <v>3</v>
      </c>
      <c r="B333" s="70">
        <v>3</v>
      </c>
      <c r="C333" s="70">
        <v>1</v>
      </c>
      <c r="D333" s="70">
        <v>6</v>
      </c>
      <c r="E333" s="70">
        <v>1</v>
      </c>
      <c r="F333" s="72">
        <v>1</v>
      </c>
      <c r="G333" s="71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/>
    </row>
    <row r="334" spans="1:13" ht="22.5" hidden="1" customHeight="1">
      <c r="A334" s="69">
        <v>3</v>
      </c>
      <c r="B334" s="70">
        <v>3</v>
      </c>
      <c r="C334" s="70">
        <v>1</v>
      </c>
      <c r="D334" s="70">
        <v>7</v>
      </c>
      <c r="E334" s="70"/>
      <c r="F334" s="72"/>
      <c r="G334" s="73" t="s">
        <v>217</v>
      </c>
      <c r="H334" s="61">
        <v>300</v>
      </c>
      <c r="I334" s="148">
        <f>I335</f>
        <v>0</v>
      </c>
      <c r="J334" s="178">
        <f>J335</f>
        <v>0</v>
      </c>
      <c r="K334" s="149">
        <f>K335</f>
        <v>0</v>
      </c>
      <c r="L334" s="149">
        <f>L335</f>
        <v>0</v>
      </c>
      <c r="M334"/>
    </row>
    <row r="335" spans="1:13" ht="25.5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/>
    </row>
    <row r="336" spans="1:13" ht="27" hidden="1" customHeight="1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/>
    </row>
    <row r="337" spans="1:16" ht="27.75" hidden="1" customHeight="1">
      <c r="A337" s="69">
        <v>3</v>
      </c>
      <c r="B337" s="70">
        <v>3</v>
      </c>
      <c r="C337" s="70">
        <v>1</v>
      </c>
      <c r="D337" s="70">
        <v>7</v>
      </c>
      <c r="E337" s="70">
        <v>1</v>
      </c>
      <c r="F337" s="72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/>
    </row>
    <row r="338" spans="1:16" ht="38.25" hidden="1" customHeight="1">
      <c r="A338" s="69">
        <v>3</v>
      </c>
      <c r="B338" s="70">
        <v>3</v>
      </c>
      <c r="C338" s="70">
        <v>2</v>
      </c>
      <c r="D338" s="70"/>
      <c r="E338" s="70"/>
      <c r="F338" s="72"/>
      <c r="G338" s="73" t="s">
        <v>220</v>
      </c>
      <c r="H338" s="61">
        <v>304</v>
      </c>
      <c r="I338" s="148">
        <f>SUM(I339+I348+I352+I356+I360+I363+I366)</f>
        <v>0</v>
      </c>
      <c r="J338" s="178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/>
    </row>
    <row r="339" spans="1:16" ht="30" hidden="1" customHeight="1">
      <c r="A339" s="69">
        <v>3</v>
      </c>
      <c r="B339" s="70">
        <v>3</v>
      </c>
      <c r="C339" s="70">
        <v>2</v>
      </c>
      <c r="D339" s="70">
        <v>1</v>
      </c>
      <c r="E339" s="70"/>
      <c r="F339" s="72"/>
      <c r="G339" s="73" t="s">
        <v>168</v>
      </c>
      <c r="H339" s="61">
        <v>305</v>
      </c>
      <c r="I339" s="148">
        <f>I340</f>
        <v>0</v>
      </c>
      <c r="J339" s="178">
        <f>J340</f>
        <v>0</v>
      </c>
      <c r="K339" s="149">
        <f>K340</f>
        <v>0</v>
      </c>
      <c r="L339" s="149">
        <f>L340</f>
        <v>0</v>
      </c>
      <c r="M339"/>
    </row>
    <row r="340" spans="1:16" hidden="1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74">
        <v>3</v>
      </c>
      <c r="B341" s="69">
        <v>3</v>
      </c>
      <c r="C341" s="70">
        <v>2</v>
      </c>
      <c r="D341" s="71">
        <v>1</v>
      </c>
      <c r="E341" s="69">
        <v>1</v>
      </c>
      <c r="F341" s="72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89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89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89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89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89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89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79">
        <v>3</v>
      </c>
      <c r="B348" s="79">
        <v>3</v>
      </c>
      <c r="C348" s="86">
        <v>2</v>
      </c>
      <c r="D348" s="111">
        <v>2</v>
      </c>
      <c r="E348" s="86"/>
      <c r="F348" s="88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74">
        <v>3</v>
      </c>
      <c r="B349" s="74">
        <v>3</v>
      </c>
      <c r="C349" s="69">
        <v>2</v>
      </c>
      <c r="D349" s="71">
        <v>2</v>
      </c>
      <c r="E349" s="69">
        <v>1</v>
      </c>
      <c r="F349" s="72"/>
      <c r="G349" s="111" t="s">
        <v>206</v>
      </c>
      <c r="H349" s="61">
        <v>315</v>
      </c>
      <c r="I349" s="148">
        <f>SUM(I350:I351)</f>
        <v>0</v>
      </c>
      <c r="J349" s="160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74">
        <v>3</v>
      </c>
      <c r="B350" s="74">
        <v>3</v>
      </c>
      <c r="C350" s="69">
        <v>2</v>
      </c>
      <c r="D350" s="71">
        <v>2</v>
      </c>
      <c r="E350" s="74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79">
        <v>3</v>
      </c>
      <c r="B351" s="79">
        <v>3</v>
      </c>
      <c r="C351" s="80">
        <v>2</v>
      </c>
      <c r="D351" s="81">
        <v>2</v>
      </c>
      <c r="E351" s="82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74">
        <v>3</v>
      </c>
      <c r="B352" s="74">
        <v>3</v>
      </c>
      <c r="C352" s="69">
        <v>2</v>
      </c>
      <c r="D352" s="70">
        <v>3</v>
      </c>
      <c r="E352" s="71"/>
      <c r="F352" s="101"/>
      <c r="G352" s="73" t="s">
        <v>209</v>
      </c>
      <c r="H352" s="61">
        <v>318</v>
      </c>
      <c r="I352" s="148">
        <f>I353</f>
        <v>0</v>
      </c>
      <c r="J352" s="160">
        <f>J353</f>
        <v>0</v>
      </c>
      <c r="K352" s="149">
        <f>K353</f>
        <v>0</v>
      </c>
      <c r="L352" s="149">
        <f>L353</f>
        <v>0</v>
      </c>
      <c r="M352"/>
    </row>
    <row r="353" spans="1:13" ht="27.7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/>
    </row>
    <row r="354" spans="1:13" ht="28.5" hidden="1" customHeight="1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/>
    </row>
    <row r="355" spans="1:13" ht="27.75" hidden="1" customHeight="1">
      <c r="A355" s="74">
        <v>3</v>
      </c>
      <c r="B355" s="74">
        <v>3</v>
      </c>
      <c r="C355" s="69">
        <v>2</v>
      </c>
      <c r="D355" s="70">
        <v>3</v>
      </c>
      <c r="E355" s="71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/>
    </row>
    <row r="356" spans="1:13" hidden="1">
      <c r="A356" s="74">
        <v>3</v>
      </c>
      <c r="B356" s="74">
        <v>3</v>
      </c>
      <c r="C356" s="69">
        <v>2</v>
      </c>
      <c r="D356" s="70">
        <v>4</v>
      </c>
      <c r="E356" s="70"/>
      <c r="F356" s="72"/>
      <c r="G356" s="73" t="s">
        <v>212</v>
      </c>
      <c r="H356" s="61">
        <v>322</v>
      </c>
      <c r="I356" s="148">
        <f>I357</f>
        <v>0</v>
      </c>
      <c r="J356" s="160">
        <f>J357</f>
        <v>0</v>
      </c>
      <c r="K356" s="149">
        <f>K357</f>
        <v>0</v>
      </c>
      <c r="L356" s="149">
        <f>L357</f>
        <v>0</v>
      </c>
    </row>
    <row r="357" spans="1:13" hidden="1">
      <c r="A357" s="85">
        <v>3</v>
      </c>
      <c r="B357" s="85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/>
    </row>
    <row r="359" spans="1:13" hidden="1">
      <c r="A359" s="74">
        <v>3</v>
      </c>
      <c r="B359" s="74">
        <v>3</v>
      </c>
      <c r="C359" s="69">
        <v>2</v>
      </c>
      <c r="D359" s="70">
        <v>4</v>
      </c>
      <c r="E359" s="70">
        <v>1</v>
      </c>
      <c r="F359" s="72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74">
        <v>3</v>
      </c>
      <c r="B360" s="74">
        <v>3</v>
      </c>
      <c r="C360" s="69">
        <v>2</v>
      </c>
      <c r="D360" s="70">
        <v>5</v>
      </c>
      <c r="E360" s="70"/>
      <c r="F360" s="72"/>
      <c r="G360" s="73" t="s">
        <v>215</v>
      </c>
      <c r="H360" s="61">
        <v>326</v>
      </c>
      <c r="I360" s="148">
        <f t="shared" ref="I360:L361" si="32">I361</f>
        <v>0</v>
      </c>
      <c r="J360" s="160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85">
        <v>3</v>
      </c>
      <c r="B361" s="85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74">
        <v>3</v>
      </c>
      <c r="B362" s="74">
        <v>3</v>
      </c>
      <c r="C362" s="69">
        <v>2</v>
      </c>
      <c r="D362" s="70">
        <v>5</v>
      </c>
      <c r="E362" s="70">
        <v>1</v>
      </c>
      <c r="F362" s="72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74">
        <v>3</v>
      </c>
      <c r="B363" s="74">
        <v>3</v>
      </c>
      <c r="C363" s="69">
        <v>2</v>
      </c>
      <c r="D363" s="70">
        <v>6</v>
      </c>
      <c r="E363" s="70"/>
      <c r="F363" s="72"/>
      <c r="G363" s="71" t="s">
        <v>186</v>
      </c>
      <c r="H363" s="61">
        <v>329</v>
      </c>
      <c r="I363" s="148">
        <f t="shared" ref="I363:L364" si="33">I364</f>
        <v>0</v>
      </c>
      <c r="J363" s="160">
        <f t="shared" si="33"/>
        <v>0</v>
      </c>
      <c r="K363" s="149">
        <f t="shared" si="33"/>
        <v>0</v>
      </c>
      <c r="L363" s="149">
        <f t="shared" si="33"/>
        <v>0</v>
      </c>
      <c r="M363"/>
    </row>
    <row r="364" spans="1:13" ht="25.5" hidden="1" customHeight="1">
      <c r="A364" s="74">
        <v>3</v>
      </c>
      <c r="B364" s="74">
        <v>3</v>
      </c>
      <c r="C364" s="69">
        <v>2</v>
      </c>
      <c r="D364" s="70">
        <v>6</v>
      </c>
      <c r="E364" s="70">
        <v>1</v>
      </c>
      <c r="F364" s="72"/>
      <c r="G364" s="71" t="s">
        <v>186</v>
      </c>
      <c r="H364" s="61">
        <v>330</v>
      </c>
      <c r="I364" s="148">
        <f t="shared" si="33"/>
        <v>0</v>
      </c>
      <c r="J364" s="160">
        <f t="shared" si="33"/>
        <v>0</v>
      </c>
      <c r="K364" s="149">
        <f t="shared" si="33"/>
        <v>0</v>
      </c>
      <c r="L364" s="149">
        <f t="shared" si="33"/>
        <v>0</v>
      </c>
      <c r="M364"/>
    </row>
    <row r="365" spans="1:13" ht="24" hidden="1" customHeight="1">
      <c r="A365" s="79">
        <v>3</v>
      </c>
      <c r="B365" s="79">
        <v>3</v>
      </c>
      <c r="C365" s="80">
        <v>2</v>
      </c>
      <c r="D365" s="81">
        <v>6</v>
      </c>
      <c r="E365" s="81">
        <v>1</v>
      </c>
      <c r="F365" s="83">
        <v>1</v>
      </c>
      <c r="G365" s="82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/>
    </row>
    <row r="366" spans="1:13" ht="28.5" hidden="1" customHeight="1">
      <c r="A366" s="74">
        <v>3</v>
      </c>
      <c r="B366" s="74">
        <v>3</v>
      </c>
      <c r="C366" s="69">
        <v>2</v>
      </c>
      <c r="D366" s="70">
        <v>7</v>
      </c>
      <c r="E366" s="70"/>
      <c r="F366" s="72"/>
      <c r="G366" s="73" t="s">
        <v>217</v>
      </c>
      <c r="H366" s="61">
        <v>332</v>
      </c>
      <c r="I366" s="148">
        <f>I367</f>
        <v>0</v>
      </c>
      <c r="J366" s="160">
        <f>J367</f>
        <v>0</v>
      </c>
      <c r="K366" s="149">
        <f>K367</f>
        <v>0</v>
      </c>
      <c r="L366" s="149">
        <f>L367</f>
        <v>0</v>
      </c>
      <c r="M366"/>
    </row>
    <row r="367" spans="1:13" ht="28.5" hidden="1" customHeight="1">
      <c r="A367" s="79">
        <v>3</v>
      </c>
      <c r="B367" s="79">
        <v>3</v>
      </c>
      <c r="C367" s="80">
        <v>2</v>
      </c>
      <c r="D367" s="81">
        <v>7</v>
      </c>
      <c r="E367" s="81">
        <v>1</v>
      </c>
      <c r="F367" s="83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/>
    </row>
    <row r="368" spans="1:13" ht="27" hidden="1" customHeight="1">
      <c r="A368" s="74">
        <v>3</v>
      </c>
      <c r="B368" s="74">
        <v>3</v>
      </c>
      <c r="C368" s="69">
        <v>2</v>
      </c>
      <c r="D368" s="70">
        <v>7</v>
      </c>
      <c r="E368" s="70">
        <v>1</v>
      </c>
      <c r="F368" s="72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1563800</v>
      </c>
      <c r="J370" s="183">
        <f>SUM(J35+J186)</f>
        <v>1035960</v>
      </c>
      <c r="K370" s="183">
        <f>SUM(K35+K186)</f>
        <v>877977.26</v>
      </c>
      <c r="L370" s="183">
        <f>SUM(L35+L186)</f>
        <v>877977.26</v>
      </c>
      <c r="M370"/>
    </row>
    <row r="371" spans="1:13" ht="18.75" customHeight="1">
      <c r="G371" s="62"/>
      <c r="H371" s="61"/>
      <c r="I371" s="136"/>
      <c r="J371" s="137"/>
      <c r="K371" s="137"/>
      <c r="L371" s="137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26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40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1" t="s">
        <v>231</v>
      </c>
    </row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F12-D60B-4354-B5F7-06ED8ACB0FAB}">
  <sheetPr>
    <pageSetUpPr fitToPage="1"/>
  </sheetPr>
  <dimension ref="A1:R369"/>
  <sheetViews>
    <sheetView showZeros="0" view="pageBreakPreview" topLeftCell="A18" zoomScale="60" zoomScaleNormal="100" workbookViewId="0">
      <selection activeCell="S18" sqref="S18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2.7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18" customHeight="1">
      <c r="A4" s="393" t="s">
        <v>4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19"/>
      <c r="N4" s="19"/>
      <c r="O4" s="19"/>
      <c r="P4" s="19"/>
      <c r="Q4" s="19"/>
    </row>
    <row r="5" spans="1:17" ht="12" customHeight="1">
      <c r="G5" s="19"/>
      <c r="H5" s="20"/>
      <c r="I5" s="20"/>
      <c r="J5" s="21"/>
      <c r="K5" s="21"/>
      <c r="L5" s="22"/>
      <c r="M5" s="6"/>
    </row>
    <row r="6" spans="1:17" ht="18" customHeight="1">
      <c r="A6" s="394" t="s">
        <v>5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6"/>
    </row>
    <row r="7" spans="1:17" ht="18.75" customHeight="1">
      <c r="A7" s="398" t="s">
        <v>6</v>
      </c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6"/>
    </row>
    <row r="8" spans="1:17" ht="14.25" customHeight="1">
      <c r="A8" s="188"/>
      <c r="B8" s="189"/>
      <c r="C8" s="189"/>
      <c r="D8" s="189"/>
      <c r="E8" s="189"/>
      <c r="F8" s="189"/>
      <c r="G8" s="400" t="s">
        <v>7</v>
      </c>
      <c r="H8" s="400"/>
      <c r="I8" s="400"/>
      <c r="J8" s="400"/>
      <c r="K8" s="400"/>
      <c r="L8" s="189"/>
      <c r="M8" s="6"/>
    </row>
    <row r="9" spans="1:17" ht="16.5" customHeight="1">
      <c r="A9" s="401" t="s">
        <v>8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6"/>
      <c r="P9" s="36" t="s">
        <v>9</v>
      </c>
    </row>
    <row r="10" spans="1:17" ht="15.75" customHeight="1">
      <c r="G10" s="402" t="s">
        <v>10</v>
      </c>
      <c r="H10" s="402"/>
      <c r="I10" s="402"/>
      <c r="J10" s="402"/>
      <c r="K10" s="402"/>
      <c r="M10" s="6"/>
    </row>
    <row r="11" spans="1:17" ht="12" customHeight="1">
      <c r="F11" s="392"/>
      <c r="G11" s="403" t="s">
        <v>453</v>
      </c>
      <c r="H11" s="403"/>
      <c r="I11" s="403"/>
      <c r="J11" s="403"/>
      <c r="K11" s="403"/>
    </row>
    <row r="12" spans="1:17" ht="12" customHeight="1">
      <c r="B12" s="401" t="s">
        <v>12</v>
      </c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  <row r="13" spans="1:17" ht="12.75" customHeight="1">
      <c r="G13" s="402" t="s">
        <v>240</v>
      </c>
      <c r="H13" s="402"/>
      <c r="I13" s="402"/>
      <c r="J13" s="402"/>
      <c r="K13" s="402"/>
    </row>
    <row r="14" spans="1:17" ht="11.25" customHeight="1">
      <c r="G14" s="404" t="s">
        <v>14</v>
      </c>
      <c r="H14" s="404"/>
      <c r="I14" s="404"/>
      <c r="J14" s="404"/>
      <c r="K14" s="404"/>
    </row>
    <row r="15" spans="1:17">
      <c r="B15" s="9"/>
      <c r="C15" s="9"/>
      <c r="D15" s="9"/>
      <c r="E15" s="405" t="s">
        <v>239</v>
      </c>
      <c r="F15" s="405"/>
      <c r="G15" s="405"/>
      <c r="H15" s="405"/>
      <c r="I15" s="405"/>
      <c r="J15" s="405"/>
      <c r="K15" s="405"/>
      <c r="L15" s="9"/>
    </row>
    <row r="16" spans="1:17" ht="12" customHeight="1">
      <c r="A16" s="406" t="s">
        <v>15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27"/>
    </row>
    <row r="17" spans="1:17" ht="12" customHeight="1">
      <c r="F17" s="36"/>
      <c r="J17" s="28"/>
      <c r="K17" s="22"/>
      <c r="L17" s="29" t="s">
        <v>16</v>
      </c>
      <c r="M17" s="27"/>
    </row>
    <row r="18" spans="1:17" ht="11.25" customHeight="1">
      <c r="F18" s="36"/>
      <c r="J18" s="30" t="s">
        <v>17</v>
      </c>
      <c r="K18" s="31"/>
      <c r="L18" s="35"/>
      <c r="M18" s="27"/>
    </row>
    <row r="19" spans="1:17" ht="12" customHeight="1">
      <c r="E19" s="192"/>
      <c r="F19" s="191"/>
      <c r="I19" s="33"/>
      <c r="J19" s="33"/>
      <c r="K19" s="34" t="s">
        <v>18</v>
      </c>
      <c r="L19" s="35"/>
      <c r="M19" s="27"/>
    </row>
    <row r="20" spans="1:17" ht="12.75" customHeight="1">
      <c r="A20" s="407" t="s">
        <v>238</v>
      </c>
      <c r="B20" s="407"/>
      <c r="C20" s="407"/>
      <c r="D20" s="407"/>
      <c r="E20" s="407"/>
      <c r="F20" s="407"/>
      <c r="G20" s="407"/>
      <c r="H20" s="407"/>
      <c r="I20" s="407"/>
      <c r="K20" s="34" t="s">
        <v>19</v>
      </c>
      <c r="L20" s="37" t="s">
        <v>20</v>
      </c>
      <c r="M20" s="27"/>
    </row>
    <row r="21" spans="1:17" ht="29.1" customHeight="1">
      <c r="A21" s="407" t="s">
        <v>237</v>
      </c>
      <c r="B21" s="407"/>
      <c r="C21" s="407"/>
      <c r="D21" s="407"/>
      <c r="E21" s="407"/>
      <c r="F21" s="407"/>
      <c r="G21" s="407"/>
      <c r="H21" s="407"/>
      <c r="I21" s="407"/>
      <c r="J21" s="187" t="s">
        <v>21</v>
      </c>
      <c r="K21" s="39" t="s">
        <v>236</v>
      </c>
      <c r="L21" s="35"/>
      <c r="M21" s="27"/>
    </row>
    <row r="22" spans="1:17" ht="12.75" customHeight="1">
      <c r="F22" s="36"/>
      <c r="G22" s="40" t="s">
        <v>22</v>
      </c>
      <c r="H22" s="130" t="s">
        <v>235</v>
      </c>
      <c r="I22" s="131"/>
      <c r="J22" s="43"/>
      <c r="K22" s="35"/>
      <c r="L22" s="35"/>
      <c r="M22" s="27"/>
    </row>
    <row r="23" spans="1:17" ht="13.5" customHeight="1">
      <c r="F23" s="36"/>
      <c r="G23" s="397" t="s">
        <v>23</v>
      </c>
      <c r="H23" s="397"/>
      <c r="I23" s="184" t="s">
        <v>234</v>
      </c>
      <c r="J23" s="185" t="s">
        <v>233</v>
      </c>
      <c r="K23" s="186" t="s">
        <v>233</v>
      </c>
      <c r="L23" s="186" t="s">
        <v>233</v>
      </c>
      <c r="M23" s="27"/>
    </row>
    <row r="24" spans="1:17" ht="14.25" customHeight="1">
      <c r="A24" s="44" t="s">
        <v>232</v>
      </c>
      <c r="B24" s="44"/>
      <c r="C24" s="44"/>
      <c r="D24" s="44"/>
      <c r="E24" s="44"/>
      <c r="F24" s="45"/>
      <c r="G24" s="46"/>
      <c r="I24" s="46"/>
      <c r="J24" s="46"/>
      <c r="K24" s="47"/>
      <c r="L24" s="48" t="s">
        <v>24</v>
      </c>
      <c r="M24" s="49"/>
    </row>
    <row r="25" spans="1:17" ht="24" customHeight="1">
      <c r="A25" s="414" t="s">
        <v>25</v>
      </c>
      <c r="B25" s="415"/>
      <c r="C25" s="415"/>
      <c r="D25" s="415"/>
      <c r="E25" s="415"/>
      <c r="F25" s="415"/>
      <c r="G25" s="418" t="s">
        <v>26</v>
      </c>
      <c r="H25" s="420" t="s">
        <v>27</v>
      </c>
      <c r="I25" s="422" t="s">
        <v>28</v>
      </c>
      <c r="J25" s="423"/>
      <c r="K25" s="424" t="s">
        <v>29</v>
      </c>
      <c r="L25" s="426" t="s">
        <v>30</v>
      </c>
      <c r="M25" s="49"/>
    </row>
    <row r="26" spans="1:17" ht="46.5" customHeight="1">
      <c r="A26" s="416"/>
      <c r="B26" s="417"/>
      <c r="C26" s="417"/>
      <c r="D26" s="417"/>
      <c r="E26" s="417"/>
      <c r="F26" s="417"/>
      <c r="G26" s="419"/>
      <c r="H26" s="421"/>
      <c r="I26" s="50" t="s">
        <v>31</v>
      </c>
      <c r="J26" s="51" t="s">
        <v>32</v>
      </c>
      <c r="K26" s="425"/>
      <c r="L26" s="427"/>
    </row>
    <row r="27" spans="1:17" ht="11.25" customHeight="1">
      <c r="A27" s="408" t="s">
        <v>33</v>
      </c>
      <c r="B27" s="409"/>
      <c r="C27" s="409"/>
      <c r="D27" s="409"/>
      <c r="E27" s="409"/>
      <c r="F27" s="410"/>
      <c r="G27" s="52">
        <v>2</v>
      </c>
      <c r="H27" s="53">
        <v>3</v>
      </c>
      <c r="I27" s="54" t="s">
        <v>34</v>
      </c>
      <c r="J27" s="55" t="s">
        <v>35</v>
      </c>
      <c r="K27" s="56">
        <v>6</v>
      </c>
      <c r="L27" s="56">
        <v>7</v>
      </c>
    </row>
    <row r="28" spans="1:17" s="62" customFormat="1" ht="14.25" customHeight="1">
      <c r="A28" s="57">
        <v>2</v>
      </c>
      <c r="B28" s="57"/>
      <c r="C28" s="58"/>
      <c r="D28" s="59"/>
      <c r="E28" s="57"/>
      <c r="F28" s="60"/>
      <c r="G28" s="59" t="s">
        <v>36</v>
      </c>
      <c r="H28" s="61">
        <v>1</v>
      </c>
      <c r="I28" s="148">
        <f>SUM(I29+I40+I60+I81+I88+I108+I134+I153+I163)</f>
        <v>140000</v>
      </c>
      <c r="J28" s="148">
        <f>SUM(J29+J40+J60+J81+J88+J108+J134+J153+J163)</f>
        <v>73000</v>
      </c>
      <c r="K28" s="149">
        <f>SUM(K29+K40+K60+K81+K88+K108+K134+K153+K163)</f>
        <v>50473.77</v>
      </c>
      <c r="L28" s="148">
        <f>SUM(L29+L40+L60+L81+L88+L108+L134+L153+L163)</f>
        <v>50473.77</v>
      </c>
    </row>
    <row r="29" spans="1:17" ht="16.5" customHeight="1">
      <c r="A29" s="57">
        <v>2</v>
      </c>
      <c r="B29" s="63">
        <v>1</v>
      </c>
      <c r="C29" s="64"/>
      <c r="D29" s="78"/>
      <c r="E29" s="66"/>
      <c r="F29" s="67"/>
      <c r="G29" s="68" t="s">
        <v>37</v>
      </c>
      <c r="H29" s="61">
        <v>2</v>
      </c>
      <c r="I29" s="148">
        <f>SUM(I30+I36)</f>
        <v>47200</v>
      </c>
      <c r="J29" s="148">
        <f>SUM(J30+J36)</f>
        <v>20300</v>
      </c>
      <c r="K29" s="164">
        <f>SUM(K30+K36)</f>
        <v>20300</v>
      </c>
      <c r="L29" s="155">
        <f>SUM(L30+L36)</f>
        <v>20300</v>
      </c>
      <c r="M29" s="9"/>
    </row>
    <row r="30" spans="1:17" ht="14.25" customHeight="1">
      <c r="A30" s="92">
        <v>2</v>
      </c>
      <c r="B30" s="92">
        <v>1</v>
      </c>
      <c r="C30" s="93">
        <v>1</v>
      </c>
      <c r="D30" s="73"/>
      <c r="E30" s="92"/>
      <c r="F30" s="94"/>
      <c r="G30" s="73" t="s">
        <v>38</v>
      </c>
      <c r="H30" s="61">
        <v>3</v>
      </c>
      <c r="I30" s="148">
        <f>SUM(I31)</f>
        <v>46100</v>
      </c>
      <c r="J30" s="148">
        <f>SUM(J31)</f>
        <v>20000</v>
      </c>
      <c r="K30" s="149">
        <f>SUM(K31)</f>
        <v>20000</v>
      </c>
      <c r="L30" s="148">
        <f>SUM(L31)</f>
        <v>20000</v>
      </c>
      <c r="M30" s="9"/>
      <c r="Q30" s="9"/>
    </row>
    <row r="31" spans="1:17" ht="13.5" customHeight="1">
      <c r="A31" s="91">
        <v>2</v>
      </c>
      <c r="B31" s="92">
        <v>1</v>
      </c>
      <c r="C31" s="93">
        <v>1</v>
      </c>
      <c r="D31" s="73">
        <v>1</v>
      </c>
      <c r="E31" s="92"/>
      <c r="F31" s="94"/>
      <c r="G31" s="73" t="s">
        <v>38</v>
      </c>
      <c r="H31" s="61">
        <v>4</v>
      </c>
      <c r="I31" s="148">
        <f>SUM(I32+I34)</f>
        <v>46100</v>
      </c>
      <c r="J31" s="148">
        <f t="shared" ref="J31:L32" si="0">SUM(J32)</f>
        <v>20000</v>
      </c>
      <c r="K31" s="148">
        <f t="shared" si="0"/>
        <v>20000</v>
      </c>
      <c r="L31" s="148">
        <f t="shared" si="0"/>
        <v>20000</v>
      </c>
      <c r="M31" s="9"/>
      <c r="Q31" s="75"/>
    </row>
    <row r="32" spans="1:17" ht="14.25" customHeight="1">
      <c r="A32" s="91">
        <v>2</v>
      </c>
      <c r="B32" s="92">
        <v>1</v>
      </c>
      <c r="C32" s="93">
        <v>1</v>
      </c>
      <c r="D32" s="73">
        <v>1</v>
      </c>
      <c r="E32" s="92">
        <v>1</v>
      </c>
      <c r="F32" s="94"/>
      <c r="G32" s="73" t="s">
        <v>39</v>
      </c>
      <c r="H32" s="61">
        <v>5</v>
      </c>
      <c r="I32" s="149">
        <f>SUM(I33)</f>
        <v>46100</v>
      </c>
      <c r="J32" s="149">
        <f t="shared" si="0"/>
        <v>20000</v>
      </c>
      <c r="K32" s="149">
        <f t="shared" si="0"/>
        <v>20000</v>
      </c>
      <c r="L32" s="149">
        <f t="shared" si="0"/>
        <v>20000</v>
      </c>
      <c r="M32" s="9"/>
      <c r="Q32" s="75"/>
    </row>
    <row r="33" spans="1:18" ht="14.25" customHeight="1">
      <c r="A33" s="91">
        <v>2</v>
      </c>
      <c r="B33" s="92">
        <v>1</v>
      </c>
      <c r="C33" s="93">
        <v>1</v>
      </c>
      <c r="D33" s="73">
        <v>1</v>
      </c>
      <c r="E33" s="92">
        <v>1</v>
      </c>
      <c r="F33" s="94">
        <v>1</v>
      </c>
      <c r="G33" s="73" t="s">
        <v>39</v>
      </c>
      <c r="H33" s="61">
        <v>6</v>
      </c>
      <c r="I33" s="150">
        <v>46100</v>
      </c>
      <c r="J33" s="151">
        <v>20000</v>
      </c>
      <c r="K33" s="151">
        <v>20000</v>
      </c>
      <c r="L33" s="151">
        <v>20000</v>
      </c>
      <c r="M33" s="9"/>
      <c r="Q33" s="75"/>
    </row>
    <row r="34" spans="1:18" ht="12.75" hidden="1" customHeight="1">
      <c r="A34" s="91">
        <v>2</v>
      </c>
      <c r="B34" s="92">
        <v>1</v>
      </c>
      <c r="C34" s="93">
        <v>1</v>
      </c>
      <c r="D34" s="73">
        <v>1</v>
      </c>
      <c r="E34" s="92">
        <v>2</v>
      </c>
      <c r="F34" s="94"/>
      <c r="G34" s="73" t="s">
        <v>40</v>
      </c>
      <c r="H34" s="61">
        <v>7</v>
      </c>
      <c r="I34" s="149">
        <f>I35</f>
        <v>0</v>
      </c>
      <c r="J34" s="149">
        <f>J35</f>
        <v>0</v>
      </c>
      <c r="K34" s="149">
        <f>K35</f>
        <v>0</v>
      </c>
      <c r="L34" s="149">
        <f>L35</f>
        <v>0</v>
      </c>
      <c r="M34" s="9"/>
      <c r="Q34" s="75"/>
    </row>
    <row r="35" spans="1:18" ht="12.75" hidden="1" customHeight="1">
      <c r="A35" s="91">
        <v>2</v>
      </c>
      <c r="B35" s="92">
        <v>1</v>
      </c>
      <c r="C35" s="93">
        <v>1</v>
      </c>
      <c r="D35" s="73">
        <v>1</v>
      </c>
      <c r="E35" s="92">
        <v>2</v>
      </c>
      <c r="F35" s="94">
        <v>1</v>
      </c>
      <c r="G35" s="73" t="s">
        <v>40</v>
      </c>
      <c r="H35" s="61">
        <v>8</v>
      </c>
      <c r="I35" s="151">
        <v>0</v>
      </c>
      <c r="J35" s="152">
        <v>0</v>
      </c>
      <c r="K35" s="151">
        <v>0</v>
      </c>
      <c r="L35" s="152">
        <v>0</v>
      </c>
      <c r="M35" s="9"/>
      <c r="Q35" s="75"/>
    </row>
    <row r="36" spans="1:18" ht="13.5" customHeight="1">
      <c r="A36" s="91">
        <v>2</v>
      </c>
      <c r="B36" s="92">
        <v>1</v>
      </c>
      <c r="C36" s="93">
        <v>2</v>
      </c>
      <c r="D36" s="73"/>
      <c r="E36" s="92"/>
      <c r="F36" s="94"/>
      <c r="G36" s="73" t="s">
        <v>41</v>
      </c>
      <c r="H36" s="61">
        <v>9</v>
      </c>
      <c r="I36" s="149">
        <f t="shared" ref="I36:L38" si="1">I37</f>
        <v>1100</v>
      </c>
      <c r="J36" s="148">
        <f t="shared" si="1"/>
        <v>300</v>
      </c>
      <c r="K36" s="149">
        <f t="shared" si="1"/>
        <v>300</v>
      </c>
      <c r="L36" s="148">
        <f t="shared" si="1"/>
        <v>300</v>
      </c>
      <c r="M36" s="9"/>
      <c r="Q36" s="75"/>
    </row>
    <row r="37" spans="1:18">
      <c r="A37" s="91">
        <v>2</v>
      </c>
      <c r="B37" s="92">
        <v>1</v>
      </c>
      <c r="C37" s="93">
        <v>2</v>
      </c>
      <c r="D37" s="73">
        <v>1</v>
      </c>
      <c r="E37" s="92"/>
      <c r="F37" s="94"/>
      <c r="G37" s="73" t="s">
        <v>41</v>
      </c>
      <c r="H37" s="61">
        <v>10</v>
      </c>
      <c r="I37" s="149">
        <f t="shared" si="1"/>
        <v>1100</v>
      </c>
      <c r="J37" s="148">
        <f t="shared" si="1"/>
        <v>300</v>
      </c>
      <c r="K37" s="148">
        <f t="shared" si="1"/>
        <v>300</v>
      </c>
      <c r="L37" s="148">
        <f t="shared" si="1"/>
        <v>300</v>
      </c>
      <c r="Q37" s="9"/>
    </row>
    <row r="38" spans="1:18" ht="13.5" customHeight="1">
      <c r="A38" s="91">
        <v>2</v>
      </c>
      <c r="B38" s="92">
        <v>1</v>
      </c>
      <c r="C38" s="93">
        <v>2</v>
      </c>
      <c r="D38" s="73">
        <v>1</v>
      </c>
      <c r="E38" s="92">
        <v>1</v>
      </c>
      <c r="F38" s="94"/>
      <c r="G38" s="73" t="s">
        <v>41</v>
      </c>
      <c r="H38" s="61">
        <v>11</v>
      </c>
      <c r="I38" s="148">
        <f t="shared" si="1"/>
        <v>1100</v>
      </c>
      <c r="J38" s="148">
        <f t="shared" si="1"/>
        <v>300</v>
      </c>
      <c r="K38" s="148">
        <f t="shared" si="1"/>
        <v>300</v>
      </c>
      <c r="L38" s="148">
        <f t="shared" si="1"/>
        <v>300</v>
      </c>
      <c r="M38" s="9"/>
      <c r="Q38" s="75"/>
    </row>
    <row r="39" spans="1:18" ht="14.25" customHeight="1">
      <c r="A39" s="91">
        <v>2</v>
      </c>
      <c r="B39" s="92">
        <v>1</v>
      </c>
      <c r="C39" s="93">
        <v>2</v>
      </c>
      <c r="D39" s="73">
        <v>1</v>
      </c>
      <c r="E39" s="92">
        <v>1</v>
      </c>
      <c r="F39" s="94">
        <v>1</v>
      </c>
      <c r="G39" s="73" t="s">
        <v>41</v>
      </c>
      <c r="H39" s="61">
        <v>12</v>
      </c>
      <c r="I39" s="152">
        <v>1100</v>
      </c>
      <c r="J39" s="151">
        <v>300</v>
      </c>
      <c r="K39" s="151">
        <v>300</v>
      </c>
      <c r="L39" s="151">
        <v>300</v>
      </c>
      <c r="M39" s="9"/>
      <c r="Q39" s="75"/>
    </row>
    <row r="40" spans="1:18" ht="26.25" customHeight="1">
      <c r="A40" s="76">
        <v>2</v>
      </c>
      <c r="B40" s="77">
        <v>2</v>
      </c>
      <c r="C40" s="64"/>
      <c r="D40" s="78"/>
      <c r="E40" s="66"/>
      <c r="F40" s="67"/>
      <c r="G40" s="68" t="s">
        <v>42</v>
      </c>
      <c r="H40" s="61">
        <v>13</v>
      </c>
      <c r="I40" s="159">
        <f t="shared" ref="I40:L42" si="2">I41</f>
        <v>92800</v>
      </c>
      <c r="J40" s="162">
        <f t="shared" si="2"/>
        <v>52700</v>
      </c>
      <c r="K40" s="159">
        <f t="shared" si="2"/>
        <v>30173.769999999997</v>
      </c>
      <c r="L40" s="159">
        <f t="shared" si="2"/>
        <v>30173.769999999997</v>
      </c>
      <c r="M40" s="9"/>
    </row>
    <row r="41" spans="1:18" ht="27" customHeight="1">
      <c r="A41" s="91">
        <v>2</v>
      </c>
      <c r="B41" s="92">
        <v>2</v>
      </c>
      <c r="C41" s="93">
        <v>1</v>
      </c>
      <c r="D41" s="73"/>
      <c r="E41" s="92"/>
      <c r="F41" s="94"/>
      <c r="G41" s="78" t="s">
        <v>42</v>
      </c>
      <c r="H41" s="61">
        <v>14</v>
      </c>
      <c r="I41" s="148">
        <f t="shared" si="2"/>
        <v>92800</v>
      </c>
      <c r="J41" s="149">
        <f t="shared" si="2"/>
        <v>52700</v>
      </c>
      <c r="K41" s="148">
        <f t="shared" si="2"/>
        <v>30173.769999999997</v>
      </c>
      <c r="L41" s="149">
        <f t="shared" si="2"/>
        <v>30173.769999999997</v>
      </c>
      <c r="M41" s="9"/>
      <c r="Q41" s="9"/>
      <c r="R41" s="75"/>
    </row>
    <row r="42" spans="1:18" ht="15.75" customHeight="1">
      <c r="A42" s="91">
        <v>2</v>
      </c>
      <c r="B42" s="92">
        <v>2</v>
      </c>
      <c r="C42" s="93">
        <v>1</v>
      </c>
      <c r="D42" s="73">
        <v>1</v>
      </c>
      <c r="E42" s="92"/>
      <c r="F42" s="94"/>
      <c r="G42" s="78" t="s">
        <v>42</v>
      </c>
      <c r="H42" s="61">
        <v>15</v>
      </c>
      <c r="I42" s="148">
        <f t="shared" si="2"/>
        <v>92800</v>
      </c>
      <c r="J42" s="149">
        <f t="shared" si="2"/>
        <v>52700</v>
      </c>
      <c r="K42" s="155">
        <f t="shared" si="2"/>
        <v>30173.769999999997</v>
      </c>
      <c r="L42" s="155">
        <f t="shared" si="2"/>
        <v>30173.769999999997</v>
      </c>
      <c r="M42" s="9"/>
      <c r="Q42" s="75"/>
      <c r="R42" s="9"/>
    </row>
    <row r="43" spans="1:18" ht="24.75" customHeight="1">
      <c r="A43" s="106">
        <v>2</v>
      </c>
      <c r="B43" s="107">
        <v>2</v>
      </c>
      <c r="C43" s="108">
        <v>1</v>
      </c>
      <c r="D43" s="105">
        <v>1</v>
      </c>
      <c r="E43" s="107">
        <v>1</v>
      </c>
      <c r="F43" s="120"/>
      <c r="G43" s="78" t="s">
        <v>42</v>
      </c>
      <c r="H43" s="61">
        <v>16</v>
      </c>
      <c r="I43" s="156">
        <f>SUM(I44:I59)</f>
        <v>92800</v>
      </c>
      <c r="J43" s="156">
        <f>SUM(J44:J59)</f>
        <v>52700</v>
      </c>
      <c r="K43" s="157">
        <f>SUM(K44:K59)</f>
        <v>30173.769999999997</v>
      </c>
      <c r="L43" s="157">
        <f>SUM(L44:L59)</f>
        <v>30173.769999999997</v>
      </c>
      <c r="M43" s="9"/>
      <c r="Q43" s="75"/>
      <c r="R43" s="9"/>
    </row>
    <row r="44" spans="1:18" ht="15.75" hidden="1" customHeight="1">
      <c r="A44" s="91">
        <v>2</v>
      </c>
      <c r="B44" s="92">
        <v>2</v>
      </c>
      <c r="C44" s="93">
        <v>1</v>
      </c>
      <c r="D44" s="73">
        <v>1</v>
      </c>
      <c r="E44" s="92">
        <v>1</v>
      </c>
      <c r="F44" s="84">
        <v>1</v>
      </c>
      <c r="G44" s="73" t="s">
        <v>43</v>
      </c>
      <c r="H44" s="61">
        <v>17</v>
      </c>
      <c r="I44" s="151">
        <v>0</v>
      </c>
      <c r="J44" s="151">
        <v>0</v>
      </c>
      <c r="K44" s="151">
        <v>0</v>
      </c>
      <c r="L44" s="151">
        <v>0</v>
      </c>
      <c r="M44" s="9"/>
      <c r="Q44" s="75"/>
      <c r="R44" s="9"/>
    </row>
    <row r="45" spans="1:18" ht="26.25" hidden="1" customHeight="1">
      <c r="A45" s="91">
        <v>2</v>
      </c>
      <c r="B45" s="92">
        <v>2</v>
      </c>
      <c r="C45" s="93">
        <v>1</v>
      </c>
      <c r="D45" s="73">
        <v>1</v>
      </c>
      <c r="E45" s="92">
        <v>1</v>
      </c>
      <c r="F45" s="94">
        <v>2</v>
      </c>
      <c r="G45" s="73" t="s">
        <v>44</v>
      </c>
      <c r="H45" s="61">
        <v>18</v>
      </c>
      <c r="I45" s="151">
        <v>0</v>
      </c>
      <c r="J45" s="151">
        <v>0</v>
      </c>
      <c r="K45" s="151">
        <v>0</v>
      </c>
      <c r="L45" s="151">
        <v>0</v>
      </c>
      <c r="M45" s="9"/>
      <c r="Q45" s="75"/>
      <c r="R45" s="9"/>
    </row>
    <row r="46" spans="1:18" ht="26.25" hidden="1" customHeight="1">
      <c r="A46" s="91">
        <v>2</v>
      </c>
      <c r="B46" s="92">
        <v>2</v>
      </c>
      <c r="C46" s="93">
        <v>1</v>
      </c>
      <c r="D46" s="73">
        <v>1</v>
      </c>
      <c r="E46" s="92">
        <v>1</v>
      </c>
      <c r="F46" s="94">
        <v>5</v>
      </c>
      <c r="G46" s="73" t="s">
        <v>45</v>
      </c>
      <c r="H46" s="61">
        <v>19</v>
      </c>
      <c r="I46" s="151">
        <v>0</v>
      </c>
      <c r="J46" s="151">
        <v>0</v>
      </c>
      <c r="K46" s="151">
        <v>0</v>
      </c>
      <c r="L46" s="151">
        <v>0</v>
      </c>
      <c r="M46" s="9"/>
      <c r="Q46" s="75"/>
      <c r="R46" s="9"/>
    </row>
    <row r="47" spans="1:18" ht="27" customHeight="1">
      <c r="A47" s="91">
        <v>2</v>
      </c>
      <c r="B47" s="92">
        <v>2</v>
      </c>
      <c r="C47" s="93">
        <v>1</v>
      </c>
      <c r="D47" s="73">
        <v>1</v>
      </c>
      <c r="E47" s="92">
        <v>1</v>
      </c>
      <c r="F47" s="94">
        <v>6</v>
      </c>
      <c r="G47" s="73" t="s">
        <v>46</v>
      </c>
      <c r="H47" s="61">
        <v>20</v>
      </c>
      <c r="I47" s="151">
        <v>5000</v>
      </c>
      <c r="J47" s="151">
        <v>3000</v>
      </c>
      <c r="K47" s="151">
        <v>2889.53</v>
      </c>
      <c r="L47" s="151">
        <v>2889.53</v>
      </c>
      <c r="M47" s="9"/>
      <c r="Q47" s="75"/>
      <c r="R47" s="9"/>
    </row>
    <row r="48" spans="1:18" ht="26.25" hidden="1" customHeight="1">
      <c r="A48" s="99">
        <v>2</v>
      </c>
      <c r="B48" s="66">
        <v>2</v>
      </c>
      <c r="C48" s="64">
        <v>1</v>
      </c>
      <c r="D48" s="78">
        <v>1</v>
      </c>
      <c r="E48" s="66">
        <v>1</v>
      </c>
      <c r="F48" s="67">
        <v>7</v>
      </c>
      <c r="G48" s="78" t="s">
        <v>47</v>
      </c>
      <c r="H48" s="61">
        <v>21</v>
      </c>
      <c r="I48" s="151">
        <v>0</v>
      </c>
      <c r="J48" s="151">
        <v>0</v>
      </c>
      <c r="K48" s="151">
        <v>0</v>
      </c>
      <c r="L48" s="151">
        <v>0</v>
      </c>
      <c r="M48" s="9"/>
      <c r="Q48" s="75"/>
      <c r="R48" s="9"/>
    </row>
    <row r="49" spans="1:18" ht="12" customHeight="1">
      <c r="A49" s="91">
        <v>2</v>
      </c>
      <c r="B49" s="92">
        <v>2</v>
      </c>
      <c r="C49" s="93">
        <v>1</v>
      </c>
      <c r="D49" s="73">
        <v>1</v>
      </c>
      <c r="E49" s="92">
        <v>1</v>
      </c>
      <c r="F49" s="94">
        <v>11</v>
      </c>
      <c r="G49" s="73" t="s">
        <v>48</v>
      </c>
      <c r="H49" s="61">
        <v>22</v>
      </c>
      <c r="I49" s="152">
        <v>2000</v>
      </c>
      <c r="J49" s="151">
        <v>1000</v>
      </c>
      <c r="K49" s="151">
        <v>980.66</v>
      </c>
      <c r="L49" s="151">
        <v>980.66</v>
      </c>
      <c r="M49" s="9"/>
      <c r="Q49" s="75"/>
      <c r="R49" s="9"/>
    </row>
    <row r="50" spans="1:18" ht="15.75" hidden="1" customHeight="1">
      <c r="A50" s="106">
        <v>2</v>
      </c>
      <c r="B50" s="117">
        <v>2</v>
      </c>
      <c r="C50" s="118">
        <v>1</v>
      </c>
      <c r="D50" s="118">
        <v>1</v>
      </c>
      <c r="E50" s="118">
        <v>1</v>
      </c>
      <c r="F50" s="119">
        <v>12</v>
      </c>
      <c r="G50" s="111" t="s">
        <v>49</v>
      </c>
      <c r="H50" s="61">
        <v>23</v>
      </c>
      <c r="I50" s="158">
        <v>0</v>
      </c>
      <c r="J50" s="151">
        <v>0</v>
      </c>
      <c r="K50" s="151">
        <v>0</v>
      </c>
      <c r="L50" s="151">
        <v>0</v>
      </c>
      <c r="M50" s="9"/>
      <c r="Q50" s="75"/>
      <c r="R50" s="9"/>
    </row>
    <row r="51" spans="1:18" ht="25.5" customHeight="1">
      <c r="A51" s="91">
        <v>2</v>
      </c>
      <c r="B51" s="92">
        <v>2</v>
      </c>
      <c r="C51" s="93">
        <v>1</v>
      </c>
      <c r="D51" s="93">
        <v>1</v>
      </c>
      <c r="E51" s="93">
        <v>1</v>
      </c>
      <c r="F51" s="94">
        <v>14</v>
      </c>
      <c r="G51" s="90" t="s">
        <v>50</v>
      </c>
      <c r="H51" s="61">
        <v>24</v>
      </c>
      <c r="I51" s="152">
        <v>1000</v>
      </c>
      <c r="J51" s="152">
        <v>600</v>
      </c>
      <c r="K51" s="152">
        <v>0</v>
      </c>
      <c r="L51" s="152">
        <v>0</v>
      </c>
      <c r="M51" s="9"/>
      <c r="Q51" s="75"/>
      <c r="R51" s="9"/>
    </row>
    <row r="52" spans="1:18" ht="27.75" customHeight="1">
      <c r="A52" s="91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15</v>
      </c>
      <c r="G52" s="73" t="s">
        <v>51</v>
      </c>
      <c r="H52" s="61">
        <v>25</v>
      </c>
      <c r="I52" s="152">
        <v>35000</v>
      </c>
      <c r="J52" s="151">
        <v>18000</v>
      </c>
      <c r="K52" s="151">
        <v>5630.96</v>
      </c>
      <c r="L52" s="151">
        <v>5630.96</v>
      </c>
      <c r="M52" s="9"/>
      <c r="Q52" s="75"/>
      <c r="R52" s="9"/>
    </row>
    <row r="53" spans="1:18" ht="15.75" hidden="1" customHeight="1">
      <c r="A53" s="91">
        <v>2</v>
      </c>
      <c r="B53" s="92">
        <v>2</v>
      </c>
      <c r="C53" s="93">
        <v>1</v>
      </c>
      <c r="D53" s="93">
        <v>1</v>
      </c>
      <c r="E53" s="93">
        <v>1</v>
      </c>
      <c r="F53" s="94">
        <v>16</v>
      </c>
      <c r="G53" s="73" t="s">
        <v>52</v>
      </c>
      <c r="H53" s="61">
        <v>26</v>
      </c>
      <c r="I53" s="152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.75" hidden="1" customHeight="1">
      <c r="A54" s="91">
        <v>2</v>
      </c>
      <c r="B54" s="92">
        <v>2</v>
      </c>
      <c r="C54" s="93">
        <v>1</v>
      </c>
      <c r="D54" s="93">
        <v>1</v>
      </c>
      <c r="E54" s="93">
        <v>1</v>
      </c>
      <c r="F54" s="94">
        <v>17</v>
      </c>
      <c r="G54" s="73" t="s">
        <v>53</v>
      </c>
      <c r="H54" s="61">
        <v>27</v>
      </c>
      <c r="I54" s="152">
        <v>0</v>
      </c>
      <c r="J54" s="152">
        <v>0</v>
      </c>
      <c r="K54" s="152">
        <v>0</v>
      </c>
      <c r="L54" s="152">
        <v>0</v>
      </c>
      <c r="M54" s="9"/>
      <c r="Q54" s="75"/>
      <c r="R54" s="9"/>
    </row>
    <row r="55" spans="1:18" ht="14.25" hidden="1" customHeight="1">
      <c r="A55" s="91">
        <v>2</v>
      </c>
      <c r="B55" s="92">
        <v>2</v>
      </c>
      <c r="C55" s="93">
        <v>1</v>
      </c>
      <c r="D55" s="93">
        <v>1</v>
      </c>
      <c r="E55" s="93">
        <v>1</v>
      </c>
      <c r="F55" s="94">
        <v>20</v>
      </c>
      <c r="G55" s="73" t="s">
        <v>54</v>
      </c>
      <c r="H55" s="61">
        <v>28</v>
      </c>
      <c r="I55" s="152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27.75" customHeight="1">
      <c r="A56" s="91">
        <v>2</v>
      </c>
      <c r="B56" s="92">
        <v>2</v>
      </c>
      <c r="C56" s="93">
        <v>1</v>
      </c>
      <c r="D56" s="93">
        <v>1</v>
      </c>
      <c r="E56" s="93">
        <v>1</v>
      </c>
      <c r="F56" s="94">
        <v>21</v>
      </c>
      <c r="G56" s="73" t="s">
        <v>55</v>
      </c>
      <c r="H56" s="61">
        <v>29</v>
      </c>
      <c r="I56" s="152">
        <v>1000</v>
      </c>
      <c r="J56" s="151">
        <v>600</v>
      </c>
      <c r="K56" s="151">
        <v>208.39</v>
      </c>
      <c r="L56" s="151">
        <v>208.39</v>
      </c>
      <c r="M56" s="9"/>
      <c r="Q56" s="75"/>
      <c r="R56" s="9"/>
    </row>
    <row r="57" spans="1:18" ht="12" hidden="1" customHeight="1">
      <c r="A57" s="91">
        <v>2</v>
      </c>
      <c r="B57" s="92">
        <v>2</v>
      </c>
      <c r="C57" s="93">
        <v>1</v>
      </c>
      <c r="D57" s="93">
        <v>1</v>
      </c>
      <c r="E57" s="93">
        <v>1</v>
      </c>
      <c r="F57" s="94">
        <v>22</v>
      </c>
      <c r="G57" s="73" t="s">
        <v>56</v>
      </c>
      <c r="H57" s="61">
        <v>30</v>
      </c>
      <c r="I57" s="152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12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23</v>
      </c>
      <c r="G58" s="73" t="s">
        <v>57</v>
      </c>
      <c r="H58" s="61">
        <v>31</v>
      </c>
      <c r="I58" s="152">
        <v>0</v>
      </c>
      <c r="J58" s="151">
        <v>0</v>
      </c>
      <c r="K58" s="151">
        <v>0</v>
      </c>
      <c r="L58" s="151">
        <v>0</v>
      </c>
      <c r="M58" s="9"/>
      <c r="Q58" s="75"/>
      <c r="R58" s="9"/>
    </row>
    <row r="59" spans="1:18" ht="1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30</v>
      </c>
      <c r="G59" s="73" t="s">
        <v>58</v>
      </c>
      <c r="H59" s="61">
        <v>32</v>
      </c>
      <c r="I59" s="152">
        <v>48800</v>
      </c>
      <c r="J59" s="151">
        <v>29500</v>
      </c>
      <c r="K59" s="151">
        <v>20464.23</v>
      </c>
      <c r="L59" s="151">
        <v>20464.23</v>
      </c>
      <c r="M59" s="9"/>
      <c r="Q59" s="75"/>
      <c r="R59" s="9"/>
    </row>
    <row r="60" spans="1:18" ht="14.25" hidden="1" customHeight="1">
      <c r="A60" s="95">
        <v>2</v>
      </c>
      <c r="B60" s="96">
        <v>3</v>
      </c>
      <c r="C60" s="63"/>
      <c r="D60" s="64"/>
      <c r="E60" s="64"/>
      <c r="F60" s="67"/>
      <c r="G60" s="97" t="s">
        <v>59</v>
      </c>
      <c r="H60" s="61">
        <v>33</v>
      </c>
      <c r="I60" s="159">
        <f>I61</f>
        <v>0</v>
      </c>
      <c r="J60" s="159">
        <f>J61</f>
        <v>0</v>
      </c>
      <c r="K60" s="159">
        <f>K61</f>
        <v>0</v>
      </c>
      <c r="L60" s="159">
        <f>L61</f>
        <v>0</v>
      </c>
      <c r="M60" s="9"/>
    </row>
    <row r="61" spans="1:18" ht="13.5" hidden="1" customHeight="1">
      <c r="A61" s="91">
        <v>2</v>
      </c>
      <c r="B61" s="92">
        <v>3</v>
      </c>
      <c r="C61" s="93">
        <v>1</v>
      </c>
      <c r="D61" s="93"/>
      <c r="E61" s="93"/>
      <c r="F61" s="94"/>
      <c r="G61" s="73" t="s">
        <v>60</v>
      </c>
      <c r="H61" s="61">
        <v>34</v>
      </c>
      <c r="I61" s="148">
        <f>SUM(I62+I67+I72)</f>
        <v>0</v>
      </c>
      <c r="J61" s="175">
        <f>SUM(J62+J67+J72)</f>
        <v>0</v>
      </c>
      <c r="K61" s="149">
        <f>SUM(K62+K67+K72)</f>
        <v>0</v>
      </c>
      <c r="L61" s="148">
        <f>SUM(L62+L67+L72)</f>
        <v>0</v>
      </c>
      <c r="M61" s="9"/>
      <c r="Q61" s="9"/>
      <c r="R61" s="75"/>
    </row>
    <row r="62" spans="1:18" ht="15" hidden="1" customHeight="1">
      <c r="A62" s="91">
        <v>2</v>
      </c>
      <c r="B62" s="92">
        <v>3</v>
      </c>
      <c r="C62" s="93">
        <v>1</v>
      </c>
      <c r="D62" s="93">
        <v>1</v>
      </c>
      <c r="E62" s="93"/>
      <c r="F62" s="94"/>
      <c r="G62" s="73" t="s">
        <v>61</v>
      </c>
      <c r="H62" s="61">
        <v>35</v>
      </c>
      <c r="I62" s="148">
        <f>I63</f>
        <v>0</v>
      </c>
      <c r="J62" s="175">
        <f>J63</f>
        <v>0</v>
      </c>
      <c r="K62" s="149">
        <f>K63</f>
        <v>0</v>
      </c>
      <c r="L62" s="148">
        <f>L63</f>
        <v>0</v>
      </c>
      <c r="M62" s="9"/>
      <c r="Q62" s="75"/>
      <c r="R62" s="9"/>
    </row>
    <row r="63" spans="1:18" ht="13.5" hidden="1" customHeight="1">
      <c r="A63" s="91">
        <v>2</v>
      </c>
      <c r="B63" s="92">
        <v>3</v>
      </c>
      <c r="C63" s="93">
        <v>1</v>
      </c>
      <c r="D63" s="93">
        <v>1</v>
      </c>
      <c r="E63" s="93">
        <v>1</v>
      </c>
      <c r="F63" s="94"/>
      <c r="G63" s="73" t="s">
        <v>61</v>
      </c>
      <c r="H63" s="61">
        <v>36</v>
      </c>
      <c r="I63" s="148">
        <f>SUM(I64:I66)</f>
        <v>0</v>
      </c>
      <c r="J63" s="175">
        <f>SUM(J64:J66)</f>
        <v>0</v>
      </c>
      <c r="K63" s="149">
        <f>SUM(K64:K66)</f>
        <v>0</v>
      </c>
      <c r="L63" s="148">
        <f>SUM(L64:L66)</f>
        <v>0</v>
      </c>
      <c r="M63" s="9"/>
      <c r="Q63" s="75"/>
      <c r="R63" s="9"/>
    </row>
    <row r="64" spans="1:18" s="98" customFormat="1" ht="25.5" hidden="1" customHeight="1">
      <c r="A64" s="91">
        <v>2</v>
      </c>
      <c r="B64" s="92">
        <v>3</v>
      </c>
      <c r="C64" s="93">
        <v>1</v>
      </c>
      <c r="D64" s="93">
        <v>1</v>
      </c>
      <c r="E64" s="93">
        <v>1</v>
      </c>
      <c r="F64" s="94">
        <v>1</v>
      </c>
      <c r="G64" s="73" t="s">
        <v>62</v>
      </c>
      <c r="H64" s="61">
        <v>37</v>
      </c>
      <c r="I64" s="152">
        <v>0</v>
      </c>
      <c r="J64" s="152">
        <v>0</v>
      </c>
      <c r="K64" s="152">
        <v>0</v>
      </c>
      <c r="L64" s="152">
        <v>0</v>
      </c>
      <c r="Q64" s="75"/>
      <c r="R64" s="9"/>
    </row>
    <row r="65" spans="1:18" ht="19.5" hidden="1" customHeight="1">
      <c r="A65" s="91">
        <v>2</v>
      </c>
      <c r="B65" s="66">
        <v>3</v>
      </c>
      <c r="C65" s="64">
        <v>1</v>
      </c>
      <c r="D65" s="64">
        <v>1</v>
      </c>
      <c r="E65" s="64">
        <v>1</v>
      </c>
      <c r="F65" s="67">
        <v>2</v>
      </c>
      <c r="G65" s="78" t="s">
        <v>63</v>
      </c>
      <c r="H65" s="61">
        <v>38</v>
      </c>
      <c r="I65" s="150">
        <v>0</v>
      </c>
      <c r="J65" s="150">
        <v>0</v>
      </c>
      <c r="K65" s="150">
        <v>0</v>
      </c>
      <c r="L65" s="150">
        <v>0</v>
      </c>
      <c r="M65" s="9"/>
      <c r="Q65" s="75"/>
      <c r="R65" s="9"/>
    </row>
    <row r="66" spans="1:18" ht="16.5" hidden="1" customHeight="1">
      <c r="A66" s="92">
        <v>2</v>
      </c>
      <c r="B66" s="93">
        <v>3</v>
      </c>
      <c r="C66" s="93">
        <v>1</v>
      </c>
      <c r="D66" s="93">
        <v>1</v>
      </c>
      <c r="E66" s="93">
        <v>1</v>
      </c>
      <c r="F66" s="94">
        <v>3</v>
      </c>
      <c r="G66" s="73" t="s">
        <v>64</v>
      </c>
      <c r="H66" s="61">
        <v>39</v>
      </c>
      <c r="I66" s="152">
        <v>0</v>
      </c>
      <c r="J66" s="152">
        <v>0</v>
      </c>
      <c r="K66" s="152">
        <v>0</v>
      </c>
      <c r="L66" s="152">
        <v>0</v>
      </c>
      <c r="M66" s="9"/>
      <c r="Q66" s="75"/>
      <c r="R66" s="9"/>
    </row>
    <row r="67" spans="1:18" ht="29.25" hidden="1" customHeight="1">
      <c r="A67" s="66">
        <v>2</v>
      </c>
      <c r="B67" s="64">
        <v>3</v>
      </c>
      <c r="C67" s="64">
        <v>1</v>
      </c>
      <c r="D67" s="64">
        <v>2</v>
      </c>
      <c r="E67" s="64"/>
      <c r="F67" s="67"/>
      <c r="G67" s="78" t="s">
        <v>65</v>
      </c>
      <c r="H67" s="61">
        <v>40</v>
      </c>
      <c r="I67" s="159">
        <f>I68</f>
        <v>0</v>
      </c>
      <c r="J67" s="161">
        <f>J68</f>
        <v>0</v>
      </c>
      <c r="K67" s="162">
        <f>K68</f>
        <v>0</v>
      </c>
      <c r="L67" s="162">
        <f>L68</f>
        <v>0</v>
      </c>
      <c r="M67" s="9"/>
      <c r="Q67" s="75"/>
      <c r="R67" s="9"/>
    </row>
    <row r="68" spans="1:18" ht="27" hidden="1" customHeight="1">
      <c r="A68" s="107">
        <v>2</v>
      </c>
      <c r="B68" s="108">
        <v>3</v>
      </c>
      <c r="C68" s="108">
        <v>1</v>
      </c>
      <c r="D68" s="108">
        <v>2</v>
      </c>
      <c r="E68" s="108">
        <v>1</v>
      </c>
      <c r="F68" s="120"/>
      <c r="G68" s="78" t="s">
        <v>65</v>
      </c>
      <c r="H68" s="61">
        <v>41</v>
      </c>
      <c r="I68" s="155">
        <f>SUM(I69:I71)</f>
        <v>0</v>
      </c>
      <c r="J68" s="163">
        <f>SUM(J69:J71)</f>
        <v>0</v>
      </c>
      <c r="K68" s="164">
        <f>SUM(K69:K71)</f>
        <v>0</v>
      </c>
      <c r="L68" s="149">
        <f>SUM(L69:L71)</f>
        <v>0</v>
      </c>
      <c r="M68" s="9"/>
      <c r="Q68" s="75"/>
      <c r="R68" s="9"/>
    </row>
    <row r="69" spans="1:18" s="98" customFormat="1" ht="27" hidden="1" customHeight="1">
      <c r="A69" s="92">
        <v>2</v>
      </c>
      <c r="B69" s="93">
        <v>3</v>
      </c>
      <c r="C69" s="93">
        <v>1</v>
      </c>
      <c r="D69" s="93">
        <v>2</v>
      </c>
      <c r="E69" s="93">
        <v>1</v>
      </c>
      <c r="F69" s="94">
        <v>1</v>
      </c>
      <c r="G69" s="91" t="s">
        <v>62</v>
      </c>
      <c r="H69" s="61">
        <v>42</v>
      </c>
      <c r="I69" s="152">
        <v>0</v>
      </c>
      <c r="J69" s="152">
        <v>0</v>
      </c>
      <c r="K69" s="152">
        <v>0</v>
      </c>
      <c r="L69" s="152">
        <v>0</v>
      </c>
      <c r="Q69" s="75"/>
      <c r="R69" s="9"/>
    </row>
    <row r="70" spans="1:18" ht="16.5" hidden="1" customHeight="1">
      <c r="A70" s="92">
        <v>2</v>
      </c>
      <c r="B70" s="93">
        <v>3</v>
      </c>
      <c r="C70" s="93">
        <v>1</v>
      </c>
      <c r="D70" s="93">
        <v>2</v>
      </c>
      <c r="E70" s="93">
        <v>1</v>
      </c>
      <c r="F70" s="94">
        <v>2</v>
      </c>
      <c r="G70" s="91" t="s">
        <v>63</v>
      </c>
      <c r="H70" s="61">
        <v>43</v>
      </c>
      <c r="I70" s="152">
        <v>0</v>
      </c>
      <c r="J70" s="152">
        <v>0</v>
      </c>
      <c r="K70" s="152">
        <v>0</v>
      </c>
      <c r="L70" s="152">
        <v>0</v>
      </c>
      <c r="M70" s="9"/>
      <c r="Q70" s="75"/>
      <c r="R70" s="9"/>
    </row>
    <row r="71" spans="1:18" ht="15" hidden="1" customHeight="1">
      <c r="A71" s="92">
        <v>2</v>
      </c>
      <c r="B71" s="93">
        <v>3</v>
      </c>
      <c r="C71" s="93">
        <v>1</v>
      </c>
      <c r="D71" s="93">
        <v>2</v>
      </c>
      <c r="E71" s="93">
        <v>1</v>
      </c>
      <c r="F71" s="94">
        <v>3</v>
      </c>
      <c r="G71" s="91" t="s">
        <v>64</v>
      </c>
      <c r="H71" s="61">
        <v>44</v>
      </c>
      <c r="I71" s="152">
        <v>0</v>
      </c>
      <c r="J71" s="152">
        <v>0</v>
      </c>
      <c r="K71" s="152">
        <v>0</v>
      </c>
      <c r="L71" s="152">
        <v>0</v>
      </c>
      <c r="M71" s="9"/>
      <c r="Q71" s="75"/>
      <c r="R71" s="9"/>
    </row>
    <row r="72" spans="1:18" ht="27.75" hidden="1" customHeight="1">
      <c r="A72" s="92">
        <v>2</v>
      </c>
      <c r="B72" s="93">
        <v>3</v>
      </c>
      <c r="C72" s="93">
        <v>1</v>
      </c>
      <c r="D72" s="93">
        <v>3</v>
      </c>
      <c r="E72" s="93"/>
      <c r="F72" s="94"/>
      <c r="G72" s="91" t="s">
        <v>66</v>
      </c>
      <c r="H72" s="61">
        <v>45</v>
      </c>
      <c r="I72" s="148">
        <f>I73</f>
        <v>0</v>
      </c>
      <c r="J72" s="175">
        <f>J73</f>
        <v>0</v>
      </c>
      <c r="K72" s="149">
        <f>K73</f>
        <v>0</v>
      </c>
      <c r="L72" s="149">
        <f>L73</f>
        <v>0</v>
      </c>
      <c r="M72" s="9"/>
      <c r="Q72" s="75"/>
      <c r="R72" s="9"/>
    </row>
    <row r="73" spans="1:18" ht="26.25" hidden="1" customHeight="1">
      <c r="A73" s="92">
        <v>2</v>
      </c>
      <c r="B73" s="93">
        <v>3</v>
      </c>
      <c r="C73" s="93">
        <v>1</v>
      </c>
      <c r="D73" s="93">
        <v>3</v>
      </c>
      <c r="E73" s="93">
        <v>1</v>
      </c>
      <c r="F73" s="94"/>
      <c r="G73" s="91" t="s">
        <v>67</v>
      </c>
      <c r="H73" s="61">
        <v>46</v>
      </c>
      <c r="I73" s="148">
        <f>SUM(I74:I76)</f>
        <v>0</v>
      </c>
      <c r="J73" s="175">
        <f>SUM(J74:J76)</f>
        <v>0</v>
      </c>
      <c r="K73" s="149">
        <f>SUM(K74:K76)</f>
        <v>0</v>
      </c>
      <c r="L73" s="149">
        <f>SUM(L74:L76)</f>
        <v>0</v>
      </c>
      <c r="M73" s="9"/>
      <c r="Q73" s="75"/>
      <c r="R73" s="9"/>
    </row>
    <row r="74" spans="1:18" ht="15" hidden="1" customHeight="1">
      <c r="A74" s="66">
        <v>2</v>
      </c>
      <c r="B74" s="64">
        <v>3</v>
      </c>
      <c r="C74" s="64">
        <v>1</v>
      </c>
      <c r="D74" s="64">
        <v>3</v>
      </c>
      <c r="E74" s="64">
        <v>1</v>
      </c>
      <c r="F74" s="67">
        <v>1</v>
      </c>
      <c r="G74" s="99" t="s">
        <v>68</v>
      </c>
      <c r="H74" s="61">
        <v>47</v>
      </c>
      <c r="I74" s="150">
        <v>0</v>
      </c>
      <c r="J74" s="150">
        <v>0</v>
      </c>
      <c r="K74" s="150">
        <v>0</v>
      </c>
      <c r="L74" s="150">
        <v>0</v>
      </c>
      <c r="M74" s="9"/>
      <c r="Q74" s="75"/>
      <c r="R74" s="9"/>
    </row>
    <row r="75" spans="1:18" ht="16.5" hidden="1" customHeight="1">
      <c r="A75" s="92">
        <v>2</v>
      </c>
      <c r="B75" s="93">
        <v>3</v>
      </c>
      <c r="C75" s="93">
        <v>1</v>
      </c>
      <c r="D75" s="93">
        <v>3</v>
      </c>
      <c r="E75" s="93">
        <v>1</v>
      </c>
      <c r="F75" s="94">
        <v>2</v>
      </c>
      <c r="G75" s="91" t="s">
        <v>69</v>
      </c>
      <c r="H75" s="61">
        <v>48</v>
      </c>
      <c r="I75" s="152">
        <v>0</v>
      </c>
      <c r="J75" s="152">
        <v>0</v>
      </c>
      <c r="K75" s="152">
        <v>0</v>
      </c>
      <c r="L75" s="152">
        <v>0</v>
      </c>
      <c r="M75" s="9"/>
      <c r="Q75" s="75"/>
      <c r="R75" s="9"/>
    </row>
    <row r="76" spans="1:18" ht="17.25" hidden="1" customHeight="1">
      <c r="A76" s="66">
        <v>2</v>
      </c>
      <c r="B76" s="64">
        <v>3</v>
      </c>
      <c r="C76" s="64">
        <v>1</v>
      </c>
      <c r="D76" s="64">
        <v>3</v>
      </c>
      <c r="E76" s="64">
        <v>1</v>
      </c>
      <c r="F76" s="67">
        <v>3</v>
      </c>
      <c r="G76" s="99" t="s">
        <v>70</v>
      </c>
      <c r="H76" s="61">
        <v>49</v>
      </c>
      <c r="I76" s="150">
        <v>0</v>
      </c>
      <c r="J76" s="150">
        <v>0</v>
      </c>
      <c r="K76" s="150">
        <v>0</v>
      </c>
      <c r="L76" s="150">
        <v>0</v>
      </c>
      <c r="M76" s="9"/>
      <c r="Q76" s="75"/>
      <c r="R76" s="9"/>
    </row>
    <row r="77" spans="1:18" ht="12.75" hidden="1" customHeight="1">
      <c r="A77" s="66">
        <v>2</v>
      </c>
      <c r="B77" s="64">
        <v>3</v>
      </c>
      <c r="C77" s="64">
        <v>2</v>
      </c>
      <c r="D77" s="64"/>
      <c r="E77" s="64"/>
      <c r="F77" s="67"/>
      <c r="G77" s="99" t="s">
        <v>71</v>
      </c>
      <c r="H77" s="61">
        <v>50</v>
      </c>
      <c r="I77" s="148">
        <f t="shared" ref="I77:L78" si="3">I78</f>
        <v>0</v>
      </c>
      <c r="J77" s="148">
        <f t="shared" si="3"/>
        <v>0</v>
      </c>
      <c r="K77" s="148">
        <f t="shared" si="3"/>
        <v>0</v>
      </c>
      <c r="L77" s="148">
        <f t="shared" si="3"/>
        <v>0</v>
      </c>
      <c r="M77" s="9"/>
    </row>
    <row r="78" spans="1:18" ht="12" hidden="1" customHeight="1">
      <c r="A78" s="66">
        <v>2</v>
      </c>
      <c r="B78" s="64">
        <v>3</v>
      </c>
      <c r="C78" s="64">
        <v>2</v>
      </c>
      <c r="D78" s="64">
        <v>1</v>
      </c>
      <c r="E78" s="64"/>
      <c r="F78" s="67"/>
      <c r="G78" s="99" t="s">
        <v>71</v>
      </c>
      <c r="H78" s="61">
        <v>51</v>
      </c>
      <c r="I78" s="148">
        <f t="shared" si="3"/>
        <v>0</v>
      </c>
      <c r="J78" s="148">
        <f t="shared" si="3"/>
        <v>0</v>
      </c>
      <c r="K78" s="148">
        <f t="shared" si="3"/>
        <v>0</v>
      </c>
      <c r="L78" s="148">
        <f t="shared" si="3"/>
        <v>0</v>
      </c>
      <c r="M78" s="9"/>
    </row>
    <row r="79" spans="1:18" ht="15.75" hidden="1" customHeight="1">
      <c r="A79" s="66">
        <v>2</v>
      </c>
      <c r="B79" s="64">
        <v>3</v>
      </c>
      <c r="C79" s="64">
        <v>2</v>
      </c>
      <c r="D79" s="64">
        <v>1</v>
      </c>
      <c r="E79" s="64">
        <v>1</v>
      </c>
      <c r="F79" s="67"/>
      <c r="G79" s="99" t="s">
        <v>71</v>
      </c>
      <c r="H79" s="61">
        <v>52</v>
      </c>
      <c r="I79" s="148">
        <f>SUM(I80)</f>
        <v>0</v>
      </c>
      <c r="J79" s="148">
        <f>SUM(J80)</f>
        <v>0</v>
      </c>
      <c r="K79" s="148">
        <f>SUM(K80)</f>
        <v>0</v>
      </c>
      <c r="L79" s="148">
        <f>SUM(L80)</f>
        <v>0</v>
      </c>
      <c r="M79" s="9"/>
    </row>
    <row r="80" spans="1:18" ht="13.5" hidden="1" customHeight="1">
      <c r="A80" s="66">
        <v>2</v>
      </c>
      <c r="B80" s="64">
        <v>3</v>
      </c>
      <c r="C80" s="64">
        <v>2</v>
      </c>
      <c r="D80" s="64">
        <v>1</v>
      </c>
      <c r="E80" s="64">
        <v>1</v>
      </c>
      <c r="F80" s="67">
        <v>1</v>
      </c>
      <c r="G80" s="99" t="s">
        <v>71</v>
      </c>
      <c r="H80" s="61">
        <v>53</v>
      </c>
      <c r="I80" s="152">
        <v>0</v>
      </c>
      <c r="J80" s="152">
        <v>0</v>
      </c>
      <c r="K80" s="152">
        <v>0</v>
      </c>
      <c r="L80" s="152">
        <v>0</v>
      </c>
      <c r="M80" s="9"/>
    </row>
    <row r="81" spans="1:13" ht="16.5" hidden="1" customHeight="1">
      <c r="A81" s="57">
        <v>2</v>
      </c>
      <c r="B81" s="58">
        <v>4</v>
      </c>
      <c r="C81" s="58"/>
      <c r="D81" s="58"/>
      <c r="E81" s="58"/>
      <c r="F81" s="60"/>
      <c r="G81" s="100" t="s">
        <v>72</v>
      </c>
      <c r="H81" s="61">
        <v>54</v>
      </c>
      <c r="I81" s="148">
        <f t="shared" ref="I81:L83" si="4">I82</f>
        <v>0</v>
      </c>
      <c r="J81" s="175">
        <f t="shared" si="4"/>
        <v>0</v>
      </c>
      <c r="K81" s="149">
        <f t="shared" si="4"/>
        <v>0</v>
      </c>
      <c r="L81" s="149">
        <f t="shared" si="4"/>
        <v>0</v>
      </c>
      <c r="M81" s="9"/>
    </row>
    <row r="82" spans="1:13" ht="15.75" hidden="1" customHeight="1">
      <c r="A82" s="92">
        <v>2</v>
      </c>
      <c r="B82" s="93">
        <v>4</v>
      </c>
      <c r="C82" s="93">
        <v>1</v>
      </c>
      <c r="D82" s="93"/>
      <c r="E82" s="93"/>
      <c r="F82" s="94"/>
      <c r="G82" s="91" t="s">
        <v>73</v>
      </c>
      <c r="H82" s="61">
        <v>55</v>
      </c>
      <c r="I82" s="148">
        <f t="shared" si="4"/>
        <v>0</v>
      </c>
      <c r="J82" s="175">
        <f t="shared" si="4"/>
        <v>0</v>
      </c>
      <c r="K82" s="149">
        <f t="shared" si="4"/>
        <v>0</v>
      </c>
      <c r="L82" s="149">
        <f t="shared" si="4"/>
        <v>0</v>
      </c>
      <c r="M82" s="9"/>
    </row>
    <row r="83" spans="1:13" ht="17.25" hidden="1" customHeight="1">
      <c r="A83" s="92">
        <v>2</v>
      </c>
      <c r="B83" s="93">
        <v>4</v>
      </c>
      <c r="C83" s="93">
        <v>1</v>
      </c>
      <c r="D83" s="93">
        <v>1</v>
      </c>
      <c r="E83" s="93"/>
      <c r="F83" s="94"/>
      <c r="G83" s="91" t="s">
        <v>73</v>
      </c>
      <c r="H83" s="61">
        <v>56</v>
      </c>
      <c r="I83" s="148">
        <f t="shared" si="4"/>
        <v>0</v>
      </c>
      <c r="J83" s="175">
        <f t="shared" si="4"/>
        <v>0</v>
      </c>
      <c r="K83" s="149">
        <f t="shared" si="4"/>
        <v>0</v>
      </c>
      <c r="L83" s="149">
        <f t="shared" si="4"/>
        <v>0</v>
      </c>
      <c r="M83" s="9"/>
    </row>
    <row r="84" spans="1:13" ht="18" hidden="1" customHeight="1">
      <c r="A84" s="92">
        <v>2</v>
      </c>
      <c r="B84" s="93">
        <v>4</v>
      </c>
      <c r="C84" s="93">
        <v>1</v>
      </c>
      <c r="D84" s="93">
        <v>1</v>
      </c>
      <c r="E84" s="93">
        <v>1</v>
      </c>
      <c r="F84" s="94"/>
      <c r="G84" s="91" t="s">
        <v>73</v>
      </c>
      <c r="H84" s="61">
        <v>57</v>
      </c>
      <c r="I84" s="148">
        <f>SUM(I85:I87)</f>
        <v>0</v>
      </c>
      <c r="J84" s="175">
        <f>SUM(J85:J87)</f>
        <v>0</v>
      </c>
      <c r="K84" s="149">
        <f>SUM(K85:K87)</f>
        <v>0</v>
      </c>
      <c r="L84" s="149">
        <f>SUM(L85:L87)</f>
        <v>0</v>
      </c>
      <c r="M84" s="9"/>
    </row>
    <row r="85" spans="1:13" ht="14.25" hidden="1" customHeight="1">
      <c r="A85" s="92">
        <v>2</v>
      </c>
      <c r="B85" s="93">
        <v>4</v>
      </c>
      <c r="C85" s="93">
        <v>1</v>
      </c>
      <c r="D85" s="93">
        <v>1</v>
      </c>
      <c r="E85" s="93">
        <v>1</v>
      </c>
      <c r="F85" s="94">
        <v>1</v>
      </c>
      <c r="G85" s="91" t="s">
        <v>74</v>
      </c>
      <c r="H85" s="61">
        <v>58</v>
      </c>
      <c r="I85" s="152">
        <v>0</v>
      </c>
      <c r="J85" s="152">
        <v>0</v>
      </c>
      <c r="K85" s="152">
        <v>0</v>
      </c>
      <c r="L85" s="152">
        <v>0</v>
      </c>
      <c r="M85" s="9"/>
    </row>
    <row r="86" spans="1:13" ht="13.5" hidden="1" customHeight="1">
      <c r="A86" s="92">
        <v>2</v>
      </c>
      <c r="B86" s="92">
        <v>4</v>
      </c>
      <c r="C86" s="92">
        <v>1</v>
      </c>
      <c r="D86" s="93">
        <v>1</v>
      </c>
      <c r="E86" s="93">
        <v>1</v>
      </c>
      <c r="F86" s="101">
        <v>2</v>
      </c>
      <c r="G86" s="73" t="s">
        <v>75</v>
      </c>
      <c r="H86" s="61">
        <v>59</v>
      </c>
      <c r="I86" s="152">
        <v>0</v>
      </c>
      <c r="J86" s="152">
        <v>0</v>
      </c>
      <c r="K86" s="152">
        <v>0</v>
      </c>
      <c r="L86" s="152">
        <v>0</v>
      </c>
      <c r="M86" s="9"/>
    </row>
    <row r="87" spans="1:13" hidden="1">
      <c r="A87" s="92">
        <v>2</v>
      </c>
      <c r="B87" s="93">
        <v>4</v>
      </c>
      <c r="C87" s="92">
        <v>1</v>
      </c>
      <c r="D87" s="93">
        <v>1</v>
      </c>
      <c r="E87" s="93">
        <v>1</v>
      </c>
      <c r="F87" s="101">
        <v>3</v>
      </c>
      <c r="G87" s="73" t="s">
        <v>76</v>
      </c>
      <c r="H87" s="61">
        <v>60</v>
      </c>
      <c r="I87" s="152">
        <v>0</v>
      </c>
      <c r="J87" s="152">
        <v>0</v>
      </c>
      <c r="K87" s="152">
        <v>0</v>
      </c>
      <c r="L87" s="152">
        <v>0</v>
      </c>
    </row>
    <row r="88" spans="1:13" hidden="1">
      <c r="A88" s="57">
        <v>2</v>
      </c>
      <c r="B88" s="58">
        <v>5</v>
      </c>
      <c r="C88" s="57"/>
      <c r="D88" s="58"/>
      <c r="E88" s="58"/>
      <c r="F88" s="102"/>
      <c r="G88" s="59" t="s">
        <v>77</v>
      </c>
      <c r="H88" s="61">
        <v>61</v>
      </c>
      <c r="I88" s="148">
        <f>SUM(I89+I94+I99)</f>
        <v>0</v>
      </c>
      <c r="J88" s="175">
        <f>SUM(J89+J94+J99)</f>
        <v>0</v>
      </c>
      <c r="K88" s="149">
        <f>SUM(K89+K94+K99)</f>
        <v>0</v>
      </c>
      <c r="L88" s="149">
        <f>SUM(L89+L94+L99)</f>
        <v>0</v>
      </c>
    </row>
    <row r="89" spans="1:13" hidden="1">
      <c r="A89" s="66">
        <v>2</v>
      </c>
      <c r="B89" s="64">
        <v>5</v>
      </c>
      <c r="C89" s="66">
        <v>1</v>
      </c>
      <c r="D89" s="64"/>
      <c r="E89" s="64"/>
      <c r="F89" s="103"/>
      <c r="G89" s="78" t="s">
        <v>78</v>
      </c>
      <c r="H89" s="61">
        <v>62</v>
      </c>
      <c r="I89" s="159">
        <f t="shared" ref="I89:L90" si="5">I90</f>
        <v>0</v>
      </c>
      <c r="J89" s="161">
        <f t="shared" si="5"/>
        <v>0</v>
      </c>
      <c r="K89" s="162">
        <f t="shared" si="5"/>
        <v>0</v>
      </c>
      <c r="L89" s="162">
        <f t="shared" si="5"/>
        <v>0</v>
      </c>
    </row>
    <row r="90" spans="1:13" hidden="1">
      <c r="A90" s="92">
        <v>2</v>
      </c>
      <c r="B90" s="93">
        <v>5</v>
      </c>
      <c r="C90" s="92">
        <v>1</v>
      </c>
      <c r="D90" s="93">
        <v>1</v>
      </c>
      <c r="E90" s="93"/>
      <c r="F90" s="101"/>
      <c r="G90" s="73" t="s">
        <v>78</v>
      </c>
      <c r="H90" s="61">
        <v>63</v>
      </c>
      <c r="I90" s="148">
        <f t="shared" si="5"/>
        <v>0</v>
      </c>
      <c r="J90" s="175">
        <f t="shared" si="5"/>
        <v>0</v>
      </c>
      <c r="K90" s="149">
        <f t="shared" si="5"/>
        <v>0</v>
      </c>
      <c r="L90" s="149">
        <f t="shared" si="5"/>
        <v>0</v>
      </c>
    </row>
    <row r="91" spans="1:13" hidden="1">
      <c r="A91" s="92">
        <v>2</v>
      </c>
      <c r="B91" s="93">
        <v>5</v>
      </c>
      <c r="C91" s="92">
        <v>1</v>
      </c>
      <c r="D91" s="93">
        <v>1</v>
      </c>
      <c r="E91" s="93">
        <v>1</v>
      </c>
      <c r="F91" s="101"/>
      <c r="G91" s="73" t="s">
        <v>78</v>
      </c>
      <c r="H91" s="61">
        <v>64</v>
      </c>
      <c r="I91" s="148">
        <f>SUM(I92:I93)</f>
        <v>0</v>
      </c>
      <c r="J91" s="175">
        <f>SUM(J92:J93)</f>
        <v>0</v>
      </c>
      <c r="K91" s="149">
        <f>SUM(K92:K93)</f>
        <v>0</v>
      </c>
      <c r="L91" s="149">
        <f>SUM(L92:L93)</f>
        <v>0</v>
      </c>
    </row>
    <row r="92" spans="1:13" ht="25.5" hidden="1" customHeight="1">
      <c r="A92" s="92">
        <v>2</v>
      </c>
      <c r="B92" s="93">
        <v>5</v>
      </c>
      <c r="C92" s="92">
        <v>1</v>
      </c>
      <c r="D92" s="93">
        <v>1</v>
      </c>
      <c r="E92" s="93">
        <v>1</v>
      </c>
      <c r="F92" s="101">
        <v>1</v>
      </c>
      <c r="G92" s="73" t="s">
        <v>79</v>
      </c>
      <c r="H92" s="61">
        <v>65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3" ht="15.75" hidden="1" customHeight="1">
      <c r="A93" s="92">
        <v>2</v>
      </c>
      <c r="B93" s="93">
        <v>5</v>
      </c>
      <c r="C93" s="92">
        <v>1</v>
      </c>
      <c r="D93" s="93">
        <v>1</v>
      </c>
      <c r="E93" s="93">
        <v>1</v>
      </c>
      <c r="F93" s="101">
        <v>2</v>
      </c>
      <c r="G93" s="73" t="s">
        <v>80</v>
      </c>
      <c r="H93" s="61">
        <v>66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3" ht="12" hidden="1" customHeight="1">
      <c r="A94" s="92">
        <v>2</v>
      </c>
      <c r="B94" s="93">
        <v>5</v>
      </c>
      <c r="C94" s="92">
        <v>2</v>
      </c>
      <c r="D94" s="93"/>
      <c r="E94" s="93"/>
      <c r="F94" s="101"/>
      <c r="G94" s="73" t="s">
        <v>81</v>
      </c>
      <c r="H94" s="61">
        <v>67</v>
      </c>
      <c r="I94" s="148">
        <f t="shared" ref="I94:L95" si="6">I95</f>
        <v>0</v>
      </c>
      <c r="J94" s="175">
        <f t="shared" si="6"/>
        <v>0</v>
      </c>
      <c r="K94" s="149">
        <f t="shared" si="6"/>
        <v>0</v>
      </c>
      <c r="L94" s="148">
        <f t="shared" si="6"/>
        <v>0</v>
      </c>
      <c r="M94" s="9"/>
    </row>
    <row r="95" spans="1:13" ht="15.75" hidden="1" customHeight="1">
      <c r="A95" s="91">
        <v>2</v>
      </c>
      <c r="B95" s="92">
        <v>5</v>
      </c>
      <c r="C95" s="93">
        <v>2</v>
      </c>
      <c r="D95" s="73">
        <v>1</v>
      </c>
      <c r="E95" s="92"/>
      <c r="F95" s="101"/>
      <c r="G95" s="73" t="s">
        <v>81</v>
      </c>
      <c r="H95" s="61">
        <v>68</v>
      </c>
      <c r="I95" s="148">
        <f t="shared" si="6"/>
        <v>0</v>
      </c>
      <c r="J95" s="175">
        <f t="shared" si="6"/>
        <v>0</v>
      </c>
      <c r="K95" s="149">
        <f t="shared" si="6"/>
        <v>0</v>
      </c>
      <c r="L95" s="148">
        <f t="shared" si="6"/>
        <v>0</v>
      </c>
      <c r="M95" s="9"/>
    </row>
    <row r="96" spans="1:13" ht="15" hidden="1" customHeight="1">
      <c r="A96" s="91">
        <v>2</v>
      </c>
      <c r="B96" s="92">
        <v>5</v>
      </c>
      <c r="C96" s="93">
        <v>2</v>
      </c>
      <c r="D96" s="73">
        <v>1</v>
      </c>
      <c r="E96" s="92">
        <v>1</v>
      </c>
      <c r="F96" s="101"/>
      <c r="G96" s="73" t="s">
        <v>81</v>
      </c>
      <c r="H96" s="61">
        <v>69</v>
      </c>
      <c r="I96" s="148">
        <f>SUM(I97:I98)</f>
        <v>0</v>
      </c>
      <c r="J96" s="175">
        <f>SUM(J97:J98)</f>
        <v>0</v>
      </c>
      <c r="K96" s="149">
        <f>SUM(K97:K98)</f>
        <v>0</v>
      </c>
      <c r="L96" s="148">
        <f>SUM(L97:L98)</f>
        <v>0</v>
      </c>
      <c r="M96" s="9"/>
    </row>
    <row r="97" spans="1:13" ht="25.5" hidden="1" customHeight="1">
      <c r="A97" s="91">
        <v>2</v>
      </c>
      <c r="B97" s="92">
        <v>5</v>
      </c>
      <c r="C97" s="93">
        <v>2</v>
      </c>
      <c r="D97" s="73">
        <v>1</v>
      </c>
      <c r="E97" s="92">
        <v>1</v>
      </c>
      <c r="F97" s="101">
        <v>1</v>
      </c>
      <c r="G97" s="73" t="s">
        <v>82</v>
      </c>
      <c r="H97" s="61">
        <v>70</v>
      </c>
      <c r="I97" s="152">
        <v>0</v>
      </c>
      <c r="J97" s="152">
        <v>0</v>
      </c>
      <c r="K97" s="152">
        <v>0</v>
      </c>
      <c r="L97" s="152">
        <v>0</v>
      </c>
      <c r="M97" s="9"/>
    </row>
    <row r="98" spans="1:13" ht="25.5" hidden="1" customHeight="1">
      <c r="A98" s="91">
        <v>2</v>
      </c>
      <c r="B98" s="92">
        <v>5</v>
      </c>
      <c r="C98" s="93">
        <v>2</v>
      </c>
      <c r="D98" s="73">
        <v>1</v>
      </c>
      <c r="E98" s="92">
        <v>1</v>
      </c>
      <c r="F98" s="101">
        <v>2</v>
      </c>
      <c r="G98" s="73" t="s">
        <v>83</v>
      </c>
      <c r="H98" s="61">
        <v>71</v>
      </c>
      <c r="I98" s="152">
        <v>0</v>
      </c>
      <c r="J98" s="152">
        <v>0</v>
      </c>
      <c r="K98" s="152">
        <v>0</v>
      </c>
      <c r="L98" s="152">
        <v>0</v>
      </c>
      <c r="M98" s="9"/>
    </row>
    <row r="99" spans="1:13" ht="28.5" hidden="1" customHeight="1">
      <c r="A99" s="91">
        <v>2</v>
      </c>
      <c r="B99" s="92">
        <v>5</v>
      </c>
      <c r="C99" s="93">
        <v>3</v>
      </c>
      <c r="D99" s="73"/>
      <c r="E99" s="92"/>
      <c r="F99" s="101"/>
      <c r="G99" s="73" t="s">
        <v>84</v>
      </c>
      <c r="H99" s="61">
        <v>72</v>
      </c>
      <c r="I99" s="148">
        <f>I100+I104</f>
        <v>0</v>
      </c>
      <c r="J99" s="148">
        <f>J100+J104</f>
        <v>0</v>
      </c>
      <c r="K99" s="148">
        <f>K100+K104</f>
        <v>0</v>
      </c>
      <c r="L99" s="148">
        <f>L100+L104</f>
        <v>0</v>
      </c>
      <c r="M99" s="9"/>
    </row>
    <row r="100" spans="1:13" ht="27" hidden="1" customHeight="1">
      <c r="A100" s="91">
        <v>2</v>
      </c>
      <c r="B100" s="92">
        <v>5</v>
      </c>
      <c r="C100" s="93">
        <v>3</v>
      </c>
      <c r="D100" s="73">
        <v>1</v>
      </c>
      <c r="E100" s="92"/>
      <c r="F100" s="101"/>
      <c r="G100" s="73" t="s">
        <v>85</v>
      </c>
      <c r="H100" s="61">
        <v>73</v>
      </c>
      <c r="I100" s="148">
        <f>I101</f>
        <v>0</v>
      </c>
      <c r="J100" s="175">
        <f>J101</f>
        <v>0</v>
      </c>
      <c r="K100" s="149">
        <f>K101</f>
        <v>0</v>
      </c>
      <c r="L100" s="148">
        <f>L101</f>
        <v>0</v>
      </c>
      <c r="M100" s="9"/>
    </row>
    <row r="101" spans="1:13" ht="30" hidden="1" customHeight="1">
      <c r="A101" s="106">
        <v>2</v>
      </c>
      <c r="B101" s="107">
        <v>5</v>
      </c>
      <c r="C101" s="108">
        <v>3</v>
      </c>
      <c r="D101" s="105">
        <v>1</v>
      </c>
      <c r="E101" s="107">
        <v>1</v>
      </c>
      <c r="F101" s="109"/>
      <c r="G101" s="105" t="s">
        <v>85</v>
      </c>
      <c r="H101" s="61">
        <v>74</v>
      </c>
      <c r="I101" s="155">
        <f>SUM(I102:I103)</f>
        <v>0</v>
      </c>
      <c r="J101" s="163">
        <f>SUM(J102:J103)</f>
        <v>0</v>
      </c>
      <c r="K101" s="164">
        <f>SUM(K102:K103)</f>
        <v>0</v>
      </c>
      <c r="L101" s="155">
        <f>SUM(L102:L103)</f>
        <v>0</v>
      </c>
      <c r="M101" s="9"/>
    </row>
    <row r="102" spans="1:13" ht="26.25" hidden="1" customHeight="1">
      <c r="A102" s="91">
        <v>2</v>
      </c>
      <c r="B102" s="92">
        <v>5</v>
      </c>
      <c r="C102" s="93">
        <v>3</v>
      </c>
      <c r="D102" s="73">
        <v>1</v>
      </c>
      <c r="E102" s="92">
        <v>1</v>
      </c>
      <c r="F102" s="101">
        <v>1</v>
      </c>
      <c r="G102" s="73" t="s">
        <v>85</v>
      </c>
      <c r="H102" s="61">
        <v>75</v>
      </c>
      <c r="I102" s="152">
        <v>0</v>
      </c>
      <c r="J102" s="152">
        <v>0</v>
      </c>
      <c r="K102" s="152">
        <v>0</v>
      </c>
      <c r="L102" s="152">
        <v>0</v>
      </c>
      <c r="M102" s="9"/>
    </row>
    <row r="103" spans="1:13" ht="26.25" hidden="1" customHeight="1">
      <c r="A103" s="106">
        <v>2</v>
      </c>
      <c r="B103" s="107">
        <v>5</v>
      </c>
      <c r="C103" s="108">
        <v>3</v>
      </c>
      <c r="D103" s="105">
        <v>1</v>
      </c>
      <c r="E103" s="107">
        <v>1</v>
      </c>
      <c r="F103" s="109">
        <v>2</v>
      </c>
      <c r="G103" s="105" t="s">
        <v>86</v>
      </c>
      <c r="H103" s="61">
        <v>76</v>
      </c>
      <c r="I103" s="152">
        <v>0</v>
      </c>
      <c r="J103" s="152">
        <v>0</v>
      </c>
      <c r="K103" s="152">
        <v>0</v>
      </c>
      <c r="L103" s="152">
        <v>0</v>
      </c>
      <c r="M103" s="9"/>
    </row>
    <row r="104" spans="1:13" ht="27.75" hidden="1" customHeight="1">
      <c r="A104" s="106">
        <v>2</v>
      </c>
      <c r="B104" s="107">
        <v>5</v>
      </c>
      <c r="C104" s="108">
        <v>3</v>
      </c>
      <c r="D104" s="105">
        <v>2</v>
      </c>
      <c r="E104" s="107"/>
      <c r="F104" s="109"/>
      <c r="G104" s="105" t="s">
        <v>87</v>
      </c>
      <c r="H104" s="61">
        <v>77</v>
      </c>
      <c r="I104" s="155">
        <f>I105</f>
        <v>0</v>
      </c>
      <c r="J104" s="155">
        <f>J105</f>
        <v>0</v>
      </c>
      <c r="K104" s="155">
        <f>K105</f>
        <v>0</v>
      </c>
      <c r="L104" s="155">
        <f>L105</f>
        <v>0</v>
      </c>
      <c r="M104" s="9"/>
    </row>
    <row r="105" spans="1:13" ht="25.5" hidden="1" customHeight="1">
      <c r="A105" s="106">
        <v>2</v>
      </c>
      <c r="B105" s="107">
        <v>5</v>
      </c>
      <c r="C105" s="108">
        <v>3</v>
      </c>
      <c r="D105" s="105">
        <v>2</v>
      </c>
      <c r="E105" s="107">
        <v>1</v>
      </c>
      <c r="F105" s="109"/>
      <c r="G105" s="105" t="s">
        <v>87</v>
      </c>
      <c r="H105" s="61">
        <v>78</v>
      </c>
      <c r="I105" s="155">
        <f>SUM(I106:I107)</f>
        <v>0</v>
      </c>
      <c r="J105" s="155">
        <f>SUM(J106:J107)</f>
        <v>0</v>
      </c>
      <c r="K105" s="155">
        <f>SUM(K106:K107)</f>
        <v>0</v>
      </c>
      <c r="L105" s="155">
        <f>SUM(L106:L107)</f>
        <v>0</v>
      </c>
      <c r="M105" s="9"/>
    </row>
    <row r="106" spans="1:13" ht="30" hidden="1" customHeight="1">
      <c r="A106" s="106">
        <v>2</v>
      </c>
      <c r="B106" s="107">
        <v>5</v>
      </c>
      <c r="C106" s="108">
        <v>3</v>
      </c>
      <c r="D106" s="105">
        <v>2</v>
      </c>
      <c r="E106" s="107">
        <v>1</v>
      </c>
      <c r="F106" s="109">
        <v>1</v>
      </c>
      <c r="G106" s="105" t="s">
        <v>87</v>
      </c>
      <c r="H106" s="61">
        <v>79</v>
      </c>
      <c r="I106" s="152">
        <v>0</v>
      </c>
      <c r="J106" s="152">
        <v>0</v>
      </c>
      <c r="K106" s="152">
        <v>0</v>
      </c>
      <c r="L106" s="152">
        <v>0</v>
      </c>
      <c r="M106" s="9"/>
    </row>
    <row r="107" spans="1:13" ht="18" hidden="1" customHeight="1">
      <c r="A107" s="106">
        <v>2</v>
      </c>
      <c r="B107" s="107">
        <v>5</v>
      </c>
      <c r="C107" s="108">
        <v>3</v>
      </c>
      <c r="D107" s="105">
        <v>2</v>
      </c>
      <c r="E107" s="107">
        <v>1</v>
      </c>
      <c r="F107" s="109">
        <v>2</v>
      </c>
      <c r="G107" s="105" t="s">
        <v>88</v>
      </c>
      <c r="H107" s="61">
        <v>80</v>
      </c>
      <c r="I107" s="152">
        <v>0</v>
      </c>
      <c r="J107" s="152">
        <v>0</v>
      </c>
      <c r="K107" s="152">
        <v>0</v>
      </c>
      <c r="L107" s="152">
        <v>0</v>
      </c>
      <c r="M107" s="9"/>
    </row>
    <row r="108" spans="1:13" ht="16.5" hidden="1" customHeight="1">
      <c r="A108" s="100">
        <v>2</v>
      </c>
      <c r="B108" s="57">
        <v>6</v>
      </c>
      <c r="C108" s="58"/>
      <c r="D108" s="59"/>
      <c r="E108" s="57"/>
      <c r="F108" s="102"/>
      <c r="G108" s="110" t="s">
        <v>89</v>
      </c>
      <c r="H108" s="61">
        <v>81</v>
      </c>
      <c r="I108" s="148">
        <f>SUM(I109+I114+I118+I122+I126+I130)</f>
        <v>0</v>
      </c>
      <c r="J108" s="148">
        <f>SUM(J109+J114+J118+J122+J126+J130)</f>
        <v>0</v>
      </c>
      <c r="K108" s="148">
        <f>SUM(K109+K114+K118+K122+K126+K130)</f>
        <v>0</v>
      </c>
      <c r="L108" s="148">
        <f>SUM(L109+L114+L118+L122+L126+L130)</f>
        <v>0</v>
      </c>
      <c r="M108" s="9"/>
    </row>
    <row r="109" spans="1:13" ht="14.25" hidden="1" customHeight="1">
      <c r="A109" s="106">
        <v>2</v>
      </c>
      <c r="B109" s="107">
        <v>6</v>
      </c>
      <c r="C109" s="108">
        <v>1</v>
      </c>
      <c r="D109" s="105"/>
      <c r="E109" s="107"/>
      <c r="F109" s="109"/>
      <c r="G109" s="105" t="s">
        <v>90</v>
      </c>
      <c r="H109" s="61">
        <v>82</v>
      </c>
      <c r="I109" s="155">
        <f t="shared" ref="I109:L110" si="7">I110</f>
        <v>0</v>
      </c>
      <c r="J109" s="163">
        <f t="shared" si="7"/>
        <v>0</v>
      </c>
      <c r="K109" s="164">
        <f t="shared" si="7"/>
        <v>0</v>
      </c>
      <c r="L109" s="155">
        <f t="shared" si="7"/>
        <v>0</v>
      </c>
      <c r="M109" s="9"/>
    </row>
    <row r="110" spans="1:13" ht="14.25" hidden="1" customHeight="1">
      <c r="A110" s="91">
        <v>2</v>
      </c>
      <c r="B110" s="92">
        <v>6</v>
      </c>
      <c r="C110" s="93">
        <v>1</v>
      </c>
      <c r="D110" s="73">
        <v>1</v>
      </c>
      <c r="E110" s="92"/>
      <c r="F110" s="101"/>
      <c r="G110" s="73" t="s">
        <v>90</v>
      </c>
      <c r="H110" s="61">
        <v>83</v>
      </c>
      <c r="I110" s="148">
        <f t="shared" si="7"/>
        <v>0</v>
      </c>
      <c r="J110" s="175">
        <f t="shared" si="7"/>
        <v>0</v>
      </c>
      <c r="K110" s="149">
        <f t="shared" si="7"/>
        <v>0</v>
      </c>
      <c r="L110" s="148">
        <f t="shared" si="7"/>
        <v>0</v>
      </c>
      <c r="M110" s="9"/>
    </row>
    <row r="111" spans="1:13" hidden="1">
      <c r="A111" s="91">
        <v>2</v>
      </c>
      <c r="B111" s="92">
        <v>6</v>
      </c>
      <c r="C111" s="93">
        <v>1</v>
      </c>
      <c r="D111" s="73">
        <v>1</v>
      </c>
      <c r="E111" s="92">
        <v>1</v>
      </c>
      <c r="F111" s="101"/>
      <c r="G111" s="73" t="s">
        <v>90</v>
      </c>
      <c r="H111" s="61">
        <v>84</v>
      </c>
      <c r="I111" s="148">
        <f>SUM(I112:I113)</f>
        <v>0</v>
      </c>
      <c r="J111" s="175">
        <f>SUM(J112:J113)</f>
        <v>0</v>
      </c>
      <c r="K111" s="149">
        <f>SUM(K112:K113)</f>
        <v>0</v>
      </c>
      <c r="L111" s="148">
        <f>SUM(L112:L113)</f>
        <v>0</v>
      </c>
    </row>
    <row r="112" spans="1:13" ht="13.5" hidden="1" customHeight="1">
      <c r="A112" s="91">
        <v>2</v>
      </c>
      <c r="B112" s="92">
        <v>6</v>
      </c>
      <c r="C112" s="93">
        <v>1</v>
      </c>
      <c r="D112" s="73">
        <v>1</v>
      </c>
      <c r="E112" s="92">
        <v>1</v>
      </c>
      <c r="F112" s="101">
        <v>1</v>
      </c>
      <c r="G112" s="73" t="s">
        <v>91</v>
      </c>
      <c r="H112" s="61">
        <v>85</v>
      </c>
      <c r="I112" s="152">
        <v>0</v>
      </c>
      <c r="J112" s="152">
        <v>0</v>
      </c>
      <c r="K112" s="152">
        <v>0</v>
      </c>
      <c r="L112" s="152">
        <v>0</v>
      </c>
      <c r="M112" s="9"/>
    </row>
    <row r="113" spans="1:13" hidden="1">
      <c r="A113" s="99">
        <v>2</v>
      </c>
      <c r="B113" s="66">
        <v>6</v>
      </c>
      <c r="C113" s="64">
        <v>1</v>
      </c>
      <c r="D113" s="78">
        <v>1</v>
      </c>
      <c r="E113" s="66">
        <v>1</v>
      </c>
      <c r="F113" s="103">
        <v>2</v>
      </c>
      <c r="G113" s="78" t="s">
        <v>92</v>
      </c>
      <c r="H113" s="61">
        <v>86</v>
      </c>
      <c r="I113" s="150">
        <v>0</v>
      </c>
      <c r="J113" s="150">
        <v>0</v>
      </c>
      <c r="K113" s="150">
        <v>0</v>
      </c>
      <c r="L113" s="150">
        <v>0</v>
      </c>
    </row>
    <row r="114" spans="1:13" ht="25.5" hidden="1" customHeight="1">
      <c r="A114" s="91">
        <v>2</v>
      </c>
      <c r="B114" s="92">
        <v>6</v>
      </c>
      <c r="C114" s="93">
        <v>2</v>
      </c>
      <c r="D114" s="73"/>
      <c r="E114" s="92"/>
      <c r="F114" s="101"/>
      <c r="G114" s="73" t="s">
        <v>93</v>
      </c>
      <c r="H114" s="61">
        <v>87</v>
      </c>
      <c r="I114" s="148">
        <f t="shared" ref="I114:L116" si="8">I115</f>
        <v>0</v>
      </c>
      <c r="J114" s="175">
        <f t="shared" si="8"/>
        <v>0</v>
      </c>
      <c r="K114" s="149">
        <f t="shared" si="8"/>
        <v>0</v>
      </c>
      <c r="L114" s="148">
        <f t="shared" si="8"/>
        <v>0</v>
      </c>
      <c r="M114" s="9"/>
    </row>
    <row r="115" spans="1:13" ht="14.25" hidden="1" customHeight="1">
      <c r="A115" s="91">
        <v>2</v>
      </c>
      <c r="B115" s="92">
        <v>6</v>
      </c>
      <c r="C115" s="93">
        <v>2</v>
      </c>
      <c r="D115" s="73">
        <v>1</v>
      </c>
      <c r="E115" s="92"/>
      <c r="F115" s="101"/>
      <c r="G115" s="73" t="s">
        <v>93</v>
      </c>
      <c r="H115" s="61">
        <v>88</v>
      </c>
      <c r="I115" s="148">
        <f t="shared" si="8"/>
        <v>0</v>
      </c>
      <c r="J115" s="175">
        <f t="shared" si="8"/>
        <v>0</v>
      </c>
      <c r="K115" s="149">
        <f t="shared" si="8"/>
        <v>0</v>
      </c>
      <c r="L115" s="148">
        <f t="shared" si="8"/>
        <v>0</v>
      </c>
      <c r="M115" s="9"/>
    </row>
    <row r="116" spans="1:13" ht="14.25" hidden="1" customHeight="1">
      <c r="A116" s="91">
        <v>2</v>
      </c>
      <c r="B116" s="92">
        <v>6</v>
      </c>
      <c r="C116" s="93">
        <v>2</v>
      </c>
      <c r="D116" s="73">
        <v>1</v>
      </c>
      <c r="E116" s="92">
        <v>1</v>
      </c>
      <c r="F116" s="101"/>
      <c r="G116" s="73" t="s">
        <v>93</v>
      </c>
      <c r="H116" s="61">
        <v>89</v>
      </c>
      <c r="I116" s="183">
        <f t="shared" si="8"/>
        <v>0</v>
      </c>
      <c r="J116" s="166">
        <f t="shared" si="8"/>
        <v>0</v>
      </c>
      <c r="K116" s="167">
        <f t="shared" si="8"/>
        <v>0</v>
      </c>
      <c r="L116" s="183">
        <f t="shared" si="8"/>
        <v>0</v>
      </c>
      <c r="M116" s="9"/>
    </row>
    <row r="117" spans="1:13" ht="25.5" hidden="1" customHeight="1">
      <c r="A117" s="91">
        <v>2</v>
      </c>
      <c r="B117" s="92">
        <v>6</v>
      </c>
      <c r="C117" s="93">
        <v>2</v>
      </c>
      <c r="D117" s="73">
        <v>1</v>
      </c>
      <c r="E117" s="92">
        <v>1</v>
      </c>
      <c r="F117" s="101">
        <v>1</v>
      </c>
      <c r="G117" s="73" t="s">
        <v>93</v>
      </c>
      <c r="H117" s="61">
        <v>90</v>
      </c>
      <c r="I117" s="152">
        <v>0</v>
      </c>
      <c r="J117" s="152">
        <v>0</v>
      </c>
      <c r="K117" s="152">
        <v>0</v>
      </c>
      <c r="L117" s="152">
        <v>0</v>
      </c>
      <c r="M117" s="9"/>
    </row>
    <row r="118" spans="1:13" ht="26.25" hidden="1" customHeight="1">
      <c r="A118" s="99">
        <v>2</v>
      </c>
      <c r="B118" s="66">
        <v>6</v>
      </c>
      <c r="C118" s="64">
        <v>3</v>
      </c>
      <c r="D118" s="78"/>
      <c r="E118" s="66"/>
      <c r="F118" s="103"/>
      <c r="G118" s="78" t="s">
        <v>94</v>
      </c>
      <c r="H118" s="61">
        <v>91</v>
      </c>
      <c r="I118" s="159">
        <f t="shared" ref="I118:L120" si="9">I119</f>
        <v>0</v>
      </c>
      <c r="J118" s="161">
        <f t="shared" si="9"/>
        <v>0</v>
      </c>
      <c r="K118" s="162">
        <f t="shared" si="9"/>
        <v>0</v>
      </c>
      <c r="L118" s="159">
        <f t="shared" si="9"/>
        <v>0</v>
      </c>
      <c r="M118" s="9"/>
    </row>
    <row r="119" spans="1:13" ht="25.5" hidden="1" customHeight="1">
      <c r="A119" s="91">
        <v>2</v>
      </c>
      <c r="B119" s="92">
        <v>6</v>
      </c>
      <c r="C119" s="93">
        <v>3</v>
      </c>
      <c r="D119" s="73">
        <v>1</v>
      </c>
      <c r="E119" s="92"/>
      <c r="F119" s="101"/>
      <c r="G119" s="73" t="s">
        <v>94</v>
      </c>
      <c r="H119" s="61">
        <v>92</v>
      </c>
      <c r="I119" s="148">
        <f t="shared" si="9"/>
        <v>0</v>
      </c>
      <c r="J119" s="175">
        <f t="shared" si="9"/>
        <v>0</v>
      </c>
      <c r="K119" s="149">
        <f t="shared" si="9"/>
        <v>0</v>
      </c>
      <c r="L119" s="148">
        <f t="shared" si="9"/>
        <v>0</v>
      </c>
      <c r="M119" s="9"/>
    </row>
    <row r="120" spans="1:13" ht="26.25" hidden="1" customHeight="1">
      <c r="A120" s="91">
        <v>2</v>
      </c>
      <c r="B120" s="92">
        <v>6</v>
      </c>
      <c r="C120" s="93">
        <v>3</v>
      </c>
      <c r="D120" s="73">
        <v>1</v>
      </c>
      <c r="E120" s="92">
        <v>1</v>
      </c>
      <c r="F120" s="101"/>
      <c r="G120" s="73" t="s">
        <v>94</v>
      </c>
      <c r="H120" s="61">
        <v>93</v>
      </c>
      <c r="I120" s="148">
        <f t="shared" si="9"/>
        <v>0</v>
      </c>
      <c r="J120" s="175">
        <f t="shared" si="9"/>
        <v>0</v>
      </c>
      <c r="K120" s="149">
        <f t="shared" si="9"/>
        <v>0</v>
      </c>
      <c r="L120" s="148">
        <f t="shared" si="9"/>
        <v>0</v>
      </c>
      <c r="M120" s="9"/>
    </row>
    <row r="121" spans="1:13" ht="27" hidden="1" customHeight="1">
      <c r="A121" s="91">
        <v>2</v>
      </c>
      <c r="B121" s="92">
        <v>6</v>
      </c>
      <c r="C121" s="93">
        <v>3</v>
      </c>
      <c r="D121" s="73">
        <v>1</v>
      </c>
      <c r="E121" s="92">
        <v>1</v>
      </c>
      <c r="F121" s="101">
        <v>1</v>
      </c>
      <c r="G121" s="73" t="s">
        <v>94</v>
      </c>
      <c r="H121" s="61">
        <v>94</v>
      </c>
      <c r="I121" s="152">
        <v>0</v>
      </c>
      <c r="J121" s="152">
        <v>0</v>
      </c>
      <c r="K121" s="152">
        <v>0</v>
      </c>
      <c r="L121" s="152">
        <v>0</v>
      </c>
      <c r="M121" s="9"/>
    </row>
    <row r="122" spans="1:13" ht="25.5" hidden="1" customHeight="1">
      <c r="A122" s="99">
        <v>2</v>
      </c>
      <c r="B122" s="66">
        <v>6</v>
      </c>
      <c r="C122" s="64">
        <v>4</v>
      </c>
      <c r="D122" s="78"/>
      <c r="E122" s="66"/>
      <c r="F122" s="103"/>
      <c r="G122" s="78" t="s">
        <v>95</v>
      </c>
      <c r="H122" s="61">
        <v>95</v>
      </c>
      <c r="I122" s="159">
        <f t="shared" ref="I122:L124" si="10">I123</f>
        <v>0</v>
      </c>
      <c r="J122" s="161">
        <f t="shared" si="10"/>
        <v>0</v>
      </c>
      <c r="K122" s="162">
        <f t="shared" si="10"/>
        <v>0</v>
      </c>
      <c r="L122" s="159">
        <f t="shared" si="10"/>
        <v>0</v>
      </c>
      <c r="M122" s="9"/>
    </row>
    <row r="123" spans="1:13" ht="27" hidden="1" customHeight="1">
      <c r="A123" s="91">
        <v>2</v>
      </c>
      <c r="B123" s="92">
        <v>6</v>
      </c>
      <c r="C123" s="93">
        <v>4</v>
      </c>
      <c r="D123" s="73">
        <v>1</v>
      </c>
      <c r="E123" s="92"/>
      <c r="F123" s="101"/>
      <c r="G123" s="73" t="s">
        <v>95</v>
      </c>
      <c r="H123" s="61">
        <v>96</v>
      </c>
      <c r="I123" s="148">
        <f t="shared" si="10"/>
        <v>0</v>
      </c>
      <c r="J123" s="175">
        <f t="shared" si="10"/>
        <v>0</v>
      </c>
      <c r="K123" s="149">
        <f t="shared" si="10"/>
        <v>0</v>
      </c>
      <c r="L123" s="148">
        <f t="shared" si="10"/>
        <v>0</v>
      </c>
      <c r="M123" s="9"/>
    </row>
    <row r="124" spans="1:13" ht="27" hidden="1" customHeight="1">
      <c r="A124" s="91">
        <v>2</v>
      </c>
      <c r="B124" s="92">
        <v>6</v>
      </c>
      <c r="C124" s="93">
        <v>4</v>
      </c>
      <c r="D124" s="73">
        <v>1</v>
      </c>
      <c r="E124" s="92">
        <v>1</v>
      </c>
      <c r="F124" s="101"/>
      <c r="G124" s="73" t="s">
        <v>95</v>
      </c>
      <c r="H124" s="61">
        <v>97</v>
      </c>
      <c r="I124" s="148">
        <f t="shared" si="10"/>
        <v>0</v>
      </c>
      <c r="J124" s="175">
        <f t="shared" si="10"/>
        <v>0</v>
      </c>
      <c r="K124" s="149">
        <f t="shared" si="10"/>
        <v>0</v>
      </c>
      <c r="L124" s="148">
        <f t="shared" si="10"/>
        <v>0</v>
      </c>
      <c r="M124" s="9"/>
    </row>
    <row r="125" spans="1:13" ht="27.75" hidden="1" customHeight="1">
      <c r="A125" s="91">
        <v>2</v>
      </c>
      <c r="B125" s="92">
        <v>6</v>
      </c>
      <c r="C125" s="93">
        <v>4</v>
      </c>
      <c r="D125" s="73">
        <v>1</v>
      </c>
      <c r="E125" s="92">
        <v>1</v>
      </c>
      <c r="F125" s="101">
        <v>1</v>
      </c>
      <c r="G125" s="73" t="s">
        <v>95</v>
      </c>
      <c r="H125" s="61">
        <v>98</v>
      </c>
      <c r="I125" s="152">
        <v>0</v>
      </c>
      <c r="J125" s="152">
        <v>0</v>
      </c>
      <c r="K125" s="152">
        <v>0</v>
      </c>
      <c r="L125" s="152">
        <v>0</v>
      </c>
      <c r="M125" s="9"/>
    </row>
    <row r="126" spans="1:13" ht="27" hidden="1" customHeight="1">
      <c r="A126" s="106">
        <v>2</v>
      </c>
      <c r="B126" s="117">
        <v>6</v>
      </c>
      <c r="C126" s="118">
        <v>5</v>
      </c>
      <c r="D126" s="111"/>
      <c r="E126" s="117"/>
      <c r="F126" s="112"/>
      <c r="G126" s="111" t="s">
        <v>96</v>
      </c>
      <c r="H126" s="61">
        <v>99</v>
      </c>
      <c r="I126" s="156">
        <f t="shared" ref="I126:L128" si="11">I127</f>
        <v>0</v>
      </c>
      <c r="J126" s="168">
        <f t="shared" si="11"/>
        <v>0</v>
      </c>
      <c r="K126" s="157">
        <f t="shared" si="11"/>
        <v>0</v>
      </c>
      <c r="L126" s="156">
        <f t="shared" si="11"/>
        <v>0</v>
      </c>
      <c r="M126" s="9"/>
    </row>
    <row r="127" spans="1:13" ht="29.25" hidden="1" customHeight="1">
      <c r="A127" s="91">
        <v>2</v>
      </c>
      <c r="B127" s="92">
        <v>6</v>
      </c>
      <c r="C127" s="93">
        <v>5</v>
      </c>
      <c r="D127" s="73">
        <v>1</v>
      </c>
      <c r="E127" s="92"/>
      <c r="F127" s="101"/>
      <c r="G127" s="111" t="s">
        <v>96</v>
      </c>
      <c r="H127" s="61">
        <v>100</v>
      </c>
      <c r="I127" s="148">
        <f t="shared" si="11"/>
        <v>0</v>
      </c>
      <c r="J127" s="175">
        <f t="shared" si="11"/>
        <v>0</v>
      </c>
      <c r="K127" s="149">
        <f t="shared" si="11"/>
        <v>0</v>
      </c>
      <c r="L127" s="148">
        <f t="shared" si="11"/>
        <v>0</v>
      </c>
      <c r="M127" s="9"/>
    </row>
    <row r="128" spans="1:13" ht="25.5" hidden="1" customHeight="1">
      <c r="A128" s="91">
        <v>2</v>
      </c>
      <c r="B128" s="92">
        <v>6</v>
      </c>
      <c r="C128" s="93">
        <v>5</v>
      </c>
      <c r="D128" s="73">
        <v>1</v>
      </c>
      <c r="E128" s="92">
        <v>1</v>
      </c>
      <c r="F128" s="101"/>
      <c r="G128" s="111" t="s">
        <v>96</v>
      </c>
      <c r="H128" s="61">
        <v>101</v>
      </c>
      <c r="I128" s="148">
        <f t="shared" si="11"/>
        <v>0</v>
      </c>
      <c r="J128" s="175">
        <f t="shared" si="11"/>
        <v>0</v>
      </c>
      <c r="K128" s="149">
        <f t="shared" si="11"/>
        <v>0</v>
      </c>
      <c r="L128" s="148">
        <f t="shared" si="11"/>
        <v>0</v>
      </c>
      <c r="M128" s="9"/>
    </row>
    <row r="129" spans="1:13" ht="27.75" hidden="1" customHeight="1">
      <c r="A129" s="92">
        <v>2</v>
      </c>
      <c r="B129" s="93">
        <v>6</v>
      </c>
      <c r="C129" s="92">
        <v>5</v>
      </c>
      <c r="D129" s="92">
        <v>1</v>
      </c>
      <c r="E129" s="73">
        <v>1</v>
      </c>
      <c r="F129" s="101">
        <v>1</v>
      </c>
      <c r="G129" s="92" t="s">
        <v>97</v>
      </c>
      <c r="H129" s="61">
        <v>102</v>
      </c>
      <c r="I129" s="152">
        <v>0</v>
      </c>
      <c r="J129" s="152">
        <v>0</v>
      </c>
      <c r="K129" s="152">
        <v>0</v>
      </c>
      <c r="L129" s="152">
        <v>0</v>
      </c>
      <c r="M129" s="9"/>
    </row>
    <row r="130" spans="1:13" ht="27.75" hidden="1" customHeight="1">
      <c r="A130" s="91">
        <v>2</v>
      </c>
      <c r="B130" s="93">
        <v>6</v>
      </c>
      <c r="C130" s="92">
        <v>6</v>
      </c>
      <c r="D130" s="93"/>
      <c r="E130" s="73"/>
      <c r="F130" s="94"/>
      <c r="G130" s="113" t="s">
        <v>98</v>
      </c>
      <c r="H130" s="61">
        <v>103</v>
      </c>
      <c r="I130" s="149">
        <f t="shared" ref="I130:L132" si="12">I131</f>
        <v>0</v>
      </c>
      <c r="J130" s="148">
        <f t="shared" si="12"/>
        <v>0</v>
      </c>
      <c r="K130" s="148">
        <f t="shared" si="12"/>
        <v>0</v>
      </c>
      <c r="L130" s="148">
        <f t="shared" si="12"/>
        <v>0</v>
      </c>
      <c r="M130" s="9"/>
    </row>
    <row r="131" spans="1:13" ht="27.75" hidden="1" customHeight="1">
      <c r="A131" s="91">
        <v>2</v>
      </c>
      <c r="B131" s="93">
        <v>6</v>
      </c>
      <c r="C131" s="92">
        <v>6</v>
      </c>
      <c r="D131" s="93">
        <v>1</v>
      </c>
      <c r="E131" s="73"/>
      <c r="F131" s="94"/>
      <c r="G131" s="113" t="s">
        <v>98</v>
      </c>
      <c r="H131" s="61">
        <v>104</v>
      </c>
      <c r="I131" s="148">
        <f t="shared" si="12"/>
        <v>0</v>
      </c>
      <c r="J131" s="148">
        <f t="shared" si="12"/>
        <v>0</v>
      </c>
      <c r="K131" s="148">
        <f t="shared" si="12"/>
        <v>0</v>
      </c>
      <c r="L131" s="148">
        <f t="shared" si="12"/>
        <v>0</v>
      </c>
      <c r="M131" s="9"/>
    </row>
    <row r="132" spans="1:13" ht="27.75" hidden="1" customHeight="1">
      <c r="A132" s="91">
        <v>2</v>
      </c>
      <c r="B132" s="93">
        <v>6</v>
      </c>
      <c r="C132" s="92">
        <v>6</v>
      </c>
      <c r="D132" s="93">
        <v>1</v>
      </c>
      <c r="E132" s="73">
        <v>1</v>
      </c>
      <c r="F132" s="94"/>
      <c r="G132" s="113" t="s">
        <v>98</v>
      </c>
      <c r="H132" s="61">
        <v>105</v>
      </c>
      <c r="I132" s="148">
        <f t="shared" si="12"/>
        <v>0</v>
      </c>
      <c r="J132" s="148">
        <f t="shared" si="12"/>
        <v>0</v>
      </c>
      <c r="K132" s="148">
        <f t="shared" si="12"/>
        <v>0</v>
      </c>
      <c r="L132" s="148">
        <f t="shared" si="12"/>
        <v>0</v>
      </c>
      <c r="M132" s="9"/>
    </row>
    <row r="133" spans="1:13" ht="27.75" hidden="1" customHeight="1">
      <c r="A133" s="91">
        <v>2</v>
      </c>
      <c r="B133" s="93">
        <v>6</v>
      </c>
      <c r="C133" s="92">
        <v>6</v>
      </c>
      <c r="D133" s="93">
        <v>1</v>
      </c>
      <c r="E133" s="73">
        <v>1</v>
      </c>
      <c r="F133" s="94">
        <v>1</v>
      </c>
      <c r="G133" s="114" t="s">
        <v>98</v>
      </c>
      <c r="H133" s="61">
        <v>106</v>
      </c>
      <c r="I133" s="152">
        <v>0</v>
      </c>
      <c r="J133" s="169">
        <v>0</v>
      </c>
      <c r="K133" s="152">
        <v>0</v>
      </c>
      <c r="L133" s="152">
        <v>0</v>
      </c>
      <c r="M133" s="9"/>
    </row>
    <row r="134" spans="1:13" ht="28.5" hidden="1" customHeight="1">
      <c r="A134" s="100">
        <v>2</v>
      </c>
      <c r="B134" s="57">
        <v>7</v>
      </c>
      <c r="C134" s="57"/>
      <c r="D134" s="58"/>
      <c r="E134" s="58"/>
      <c r="F134" s="60"/>
      <c r="G134" s="59" t="s">
        <v>99</v>
      </c>
      <c r="H134" s="61">
        <v>107</v>
      </c>
      <c r="I134" s="149">
        <f>SUM(I135+I140+I148)</f>
        <v>0</v>
      </c>
      <c r="J134" s="175">
        <f>SUM(J135+J140+J148)</f>
        <v>0</v>
      </c>
      <c r="K134" s="149">
        <f>SUM(K135+K140+K148)</f>
        <v>0</v>
      </c>
      <c r="L134" s="148">
        <f>SUM(L135+L140+L148)</f>
        <v>0</v>
      </c>
      <c r="M134" s="9"/>
    </row>
    <row r="135" spans="1:13" hidden="1">
      <c r="A135" s="91">
        <v>2</v>
      </c>
      <c r="B135" s="92">
        <v>7</v>
      </c>
      <c r="C135" s="92">
        <v>1</v>
      </c>
      <c r="D135" s="93"/>
      <c r="E135" s="93"/>
      <c r="F135" s="94"/>
      <c r="G135" s="73" t="s">
        <v>100</v>
      </c>
      <c r="H135" s="61">
        <v>108</v>
      </c>
      <c r="I135" s="149">
        <f t="shared" ref="I135:L136" si="13">I136</f>
        <v>0</v>
      </c>
      <c r="J135" s="175">
        <f t="shared" si="13"/>
        <v>0</v>
      </c>
      <c r="K135" s="149">
        <f t="shared" si="13"/>
        <v>0</v>
      </c>
      <c r="L135" s="148">
        <f t="shared" si="13"/>
        <v>0</v>
      </c>
    </row>
    <row r="136" spans="1:13" ht="24" hidden="1" customHeight="1">
      <c r="A136" s="91">
        <v>2</v>
      </c>
      <c r="B136" s="92">
        <v>7</v>
      </c>
      <c r="C136" s="92">
        <v>1</v>
      </c>
      <c r="D136" s="93">
        <v>1</v>
      </c>
      <c r="E136" s="93"/>
      <c r="F136" s="94"/>
      <c r="G136" s="73" t="s">
        <v>100</v>
      </c>
      <c r="H136" s="61">
        <v>109</v>
      </c>
      <c r="I136" s="149">
        <f t="shared" si="13"/>
        <v>0</v>
      </c>
      <c r="J136" s="175">
        <f t="shared" si="13"/>
        <v>0</v>
      </c>
      <c r="K136" s="149">
        <f t="shared" si="13"/>
        <v>0</v>
      </c>
      <c r="L136" s="148">
        <f t="shared" si="13"/>
        <v>0</v>
      </c>
      <c r="M136" s="9"/>
    </row>
    <row r="137" spans="1:13" ht="28.5" hidden="1" customHeight="1">
      <c r="A137" s="91">
        <v>2</v>
      </c>
      <c r="B137" s="92">
        <v>7</v>
      </c>
      <c r="C137" s="92">
        <v>1</v>
      </c>
      <c r="D137" s="93">
        <v>1</v>
      </c>
      <c r="E137" s="93">
        <v>1</v>
      </c>
      <c r="F137" s="94"/>
      <c r="G137" s="73" t="s">
        <v>100</v>
      </c>
      <c r="H137" s="61">
        <v>110</v>
      </c>
      <c r="I137" s="149">
        <f>SUM(I138:I139)</f>
        <v>0</v>
      </c>
      <c r="J137" s="175">
        <f>SUM(J138:J139)</f>
        <v>0</v>
      </c>
      <c r="K137" s="149">
        <f>SUM(K138:K139)</f>
        <v>0</v>
      </c>
      <c r="L137" s="148">
        <f>SUM(L138:L139)</f>
        <v>0</v>
      </c>
      <c r="M137" s="9"/>
    </row>
    <row r="138" spans="1:13" ht="26.25" hidden="1" customHeight="1">
      <c r="A138" s="99">
        <v>2</v>
      </c>
      <c r="B138" s="66">
        <v>7</v>
      </c>
      <c r="C138" s="99">
        <v>1</v>
      </c>
      <c r="D138" s="92">
        <v>1</v>
      </c>
      <c r="E138" s="64">
        <v>1</v>
      </c>
      <c r="F138" s="67">
        <v>1</v>
      </c>
      <c r="G138" s="78" t="s">
        <v>101</v>
      </c>
      <c r="H138" s="61">
        <v>111</v>
      </c>
      <c r="I138" s="170">
        <v>0</v>
      </c>
      <c r="J138" s="170">
        <v>0</v>
      </c>
      <c r="K138" s="170">
        <v>0</v>
      </c>
      <c r="L138" s="170">
        <v>0</v>
      </c>
      <c r="M138" s="9"/>
    </row>
    <row r="139" spans="1:13" ht="24" hidden="1" customHeight="1">
      <c r="A139" s="92">
        <v>2</v>
      </c>
      <c r="B139" s="92">
        <v>7</v>
      </c>
      <c r="C139" s="91">
        <v>1</v>
      </c>
      <c r="D139" s="92">
        <v>1</v>
      </c>
      <c r="E139" s="93">
        <v>1</v>
      </c>
      <c r="F139" s="94">
        <v>2</v>
      </c>
      <c r="G139" s="73" t="s">
        <v>102</v>
      </c>
      <c r="H139" s="61">
        <v>112</v>
      </c>
      <c r="I139" s="151">
        <v>0</v>
      </c>
      <c r="J139" s="151">
        <v>0</v>
      </c>
      <c r="K139" s="151">
        <v>0</v>
      </c>
      <c r="L139" s="151">
        <v>0</v>
      </c>
      <c r="M139" s="9"/>
    </row>
    <row r="140" spans="1:13" ht="25.5" hidden="1" customHeight="1">
      <c r="A140" s="106">
        <v>2</v>
      </c>
      <c r="B140" s="107">
        <v>7</v>
      </c>
      <c r="C140" s="106">
        <v>2</v>
      </c>
      <c r="D140" s="107"/>
      <c r="E140" s="108"/>
      <c r="F140" s="120"/>
      <c r="G140" s="105" t="s">
        <v>103</v>
      </c>
      <c r="H140" s="61">
        <v>113</v>
      </c>
      <c r="I140" s="164">
        <f t="shared" ref="I140:L141" si="14">I141</f>
        <v>0</v>
      </c>
      <c r="J140" s="163">
        <f t="shared" si="14"/>
        <v>0</v>
      </c>
      <c r="K140" s="164">
        <f t="shared" si="14"/>
        <v>0</v>
      </c>
      <c r="L140" s="155">
        <f t="shared" si="14"/>
        <v>0</v>
      </c>
      <c r="M140" s="9"/>
    </row>
    <row r="141" spans="1:13" ht="25.5" hidden="1" customHeight="1">
      <c r="A141" s="91">
        <v>2</v>
      </c>
      <c r="B141" s="92">
        <v>7</v>
      </c>
      <c r="C141" s="91">
        <v>2</v>
      </c>
      <c r="D141" s="92">
        <v>1</v>
      </c>
      <c r="E141" s="93"/>
      <c r="F141" s="94"/>
      <c r="G141" s="73" t="s">
        <v>104</v>
      </c>
      <c r="H141" s="61">
        <v>114</v>
      </c>
      <c r="I141" s="149">
        <f t="shared" si="14"/>
        <v>0</v>
      </c>
      <c r="J141" s="175">
        <f t="shared" si="14"/>
        <v>0</v>
      </c>
      <c r="K141" s="149">
        <f t="shared" si="14"/>
        <v>0</v>
      </c>
      <c r="L141" s="148">
        <f t="shared" si="14"/>
        <v>0</v>
      </c>
      <c r="M141" s="9"/>
    </row>
    <row r="142" spans="1:13" ht="25.5" hidden="1" customHeight="1">
      <c r="A142" s="91">
        <v>2</v>
      </c>
      <c r="B142" s="92">
        <v>7</v>
      </c>
      <c r="C142" s="91">
        <v>2</v>
      </c>
      <c r="D142" s="92">
        <v>1</v>
      </c>
      <c r="E142" s="93">
        <v>1</v>
      </c>
      <c r="F142" s="94"/>
      <c r="G142" s="73" t="s">
        <v>104</v>
      </c>
      <c r="H142" s="61">
        <v>115</v>
      </c>
      <c r="I142" s="149">
        <f>SUM(I143:I144)</f>
        <v>0</v>
      </c>
      <c r="J142" s="175">
        <f>SUM(J143:J144)</f>
        <v>0</v>
      </c>
      <c r="K142" s="149">
        <f>SUM(K143:K144)</f>
        <v>0</v>
      </c>
      <c r="L142" s="148">
        <f>SUM(L143:L144)</f>
        <v>0</v>
      </c>
      <c r="M142" s="9"/>
    </row>
    <row r="143" spans="1:13" ht="23.25" hidden="1" customHeight="1">
      <c r="A143" s="91">
        <v>2</v>
      </c>
      <c r="B143" s="92">
        <v>7</v>
      </c>
      <c r="C143" s="91">
        <v>2</v>
      </c>
      <c r="D143" s="92">
        <v>1</v>
      </c>
      <c r="E143" s="93">
        <v>1</v>
      </c>
      <c r="F143" s="94">
        <v>1</v>
      </c>
      <c r="G143" s="73" t="s">
        <v>105</v>
      </c>
      <c r="H143" s="61">
        <v>116</v>
      </c>
      <c r="I143" s="151">
        <v>0</v>
      </c>
      <c r="J143" s="151">
        <v>0</v>
      </c>
      <c r="K143" s="151">
        <v>0</v>
      </c>
      <c r="L143" s="151">
        <v>0</v>
      </c>
      <c r="M143" s="9"/>
    </row>
    <row r="144" spans="1:13" ht="26.25" hidden="1" customHeight="1">
      <c r="A144" s="91">
        <v>2</v>
      </c>
      <c r="B144" s="92">
        <v>7</v>
      </c>
      <c r="C144" s="91">
        <v>2</v>
      </c>
      <c r="D144" s="92">
        <v>1</v>
      </c>
      <c r="E144" s="93">
        <v>1</v>
      </c>
      <c r="F144" s="94">
        <v>2</v>
      </c>
      <c r="G144" s="73" t="s">
        <v>106</v>
      </c>
      <c r="H144" s="61">
        <v>117</v>
      </c>
      <c r="I144" s="151">
        <v>0</v>
      </c>
      <c r="J144" s="151">
        <v>0</v>
      </c>
      <c r="K144" s="151">
        <v>0</v>
      </c>
      <c r="L144" s="151">
        <v>0</v>
      </c>
      <c r="M144" s="9"/>
    </row>
    <row r="145" spans="1:13" ht="27.75" hidden="1" customHeight="1">
      <c r="A145" s="91">
        <v>2</v>
      </c>
      <c r="B145" s="92">
        <v>7</v>
      </c>
      <c r="C145" s="91">
        <v>2</v>
      </c>
      <c r="D145" s="92">
        <v>2</v>
      </c>
      <c r="E145" s="93"/>
      <c r="F145" s="94"/>
      <c r="G145" s="73" t="s">
        <v>107</v>
      </c>
      <c r="H145" s="61">
        <v>118</v>
      </c>
      <c r="I145" s="149">
        <f>I146</f>
        <v>0</v>
      </c>
      <c r="J145" s="149">
        <f>J146</f>
        <v>0</v>
      </c>
      <c r="K145" s="149">
        <f>K146</f>
        <v>0</v>
      </c>
      <c r="L145" s="149">
        <f>L146</f>
        <v>0</v>
      </c>
      <c r="M145" s="9"/>
    </row>
    <row r="146" spans="1:13" ht="24.75" hidden="1" customHeight="1">
      <c r="A146" s="91">
        <v>2</v>
      </c>
      <c r="B146" s="92">
        <v>7</v>
      </c>
      <c r="C146" s="91">
        <v>2</v>
      </c>
      <c r="D146" s="92">
        <v>2</v>
      </c>
      <c r="E146" s="93">
        <v>1</v>
      </c>
      <c r="F146" s="94"/>
      <c r="G146" s="73" t="s">
        <v>107</v>
      </c>
      <c r="H146" s="61">
        <v>119</v>
      </c>
      <c r="I146" s="149">
        <f>SUM(I147)</f>
        <v>0</v>
      </c>
      <c r="J146" s="149">
        <f>SUM(J147)</f>
        <v>0</v>
      </c>
      <c r="K146" s="149">
        <f>SUM(K147)</f>
        <v>0</v>
      </c>
      <c r="L146" s="149">
        <f>SUM(L147)</f>
        <v>0</v>
      </c>
      <c r="M146" s="9"/>
    </row>
    <row r="147" spans="1:13" ht="27" hidden="1" customHeight="1">
      <c r="A147" s="91">
        <v>2</v>
      </c>
      <c r="B147" s="92">
        <v>7</v>
      </c>
      <c r="C147" s="91">
        <v>2</v>
      </c>
      <c r="D147" s="92">
        <v>2</v>
      </c>
      <c r="E147" s="93">
        <v>1</v>
      </c>
      <c r="F147" s="94">
        <v>1</v>
      </c>
      <c r="G147" s="73" t="s">
        <v>107</v>
      </c>
      <c r="H147" s="61">
        <v>120</v>
      </c>
      <c r="I147" s="151">
        <v>0</v>
      </c>
      <c r="J147" s="151">
        <v>0</v>
      </c>
      <c r="K147" s="151">
        <v>0</v>
      </c>
      <c r="L147" s="151">
        <v>0</v>
      </c>
      <c r="M147" s="9"/>
    </row>
    <row r="148" spans="1:13" hidden="1">
      <c r="A148" s="91">
        <v>2</v>
      </c>
      <c r="B148" s="92">
        <v>7</v>
      </c>
      <c r="C148" s="91">
        <v>3</v>
      </c>
      <c r="D148" s="92"/>
      <c r="E148" s="93"/>
      <c r="F148" s="94"/>
      <c r="G148" s="73" t="s">
        <v>108</v>
      </c>
      <c r="H148" s="61">
        <v>121</v>
      </c>
      <c r="I148" s="149">
        <f t="shared" ref="I148:L149" si="15">I149</f>
        <v>0</v>
      </c>
      <c r="J148" s="175">
        <f t="shared" si="15"/>
        <v>0</v>
      </c>
      <c r="K148" s="149">
        <f t="shared" si="15"/>
        <v>0</v>
      </c>
      <c r="L148" s="148">
        <f t="shared" si="15"/>
        <v>0</v>
      </c>
    </row>
    <row r="149" spans="1:13" hidden="1">
      <c r="A149" s="106">
        <v>2</v>
      </c>
      <c r="B149" s="117">
        <v>7</v>
      </c>
      <c r="C149" s="115">
        <v>3</v>
      </c>
      <c r="D149" s="117">
        <v>1</v>
      </c>
      <c r="E149" s="118"/>
      <c r="F149" s="119"/>
      <c r="G149" s="111" t="s">
        <v>108</v>
      </c>
      <c r="H149" s="61">
        <v>122</v>
      </c>
      <c r="I149" s="157">
        <f t="shared" si="15"/>
        <v>0</v>
      </c>
      <c r="J149" s="168">
        <f t="shared" si="15"/>
        <v>0</v>
      </c>
      <c r="K149" s="157">
        <f t="shared" si="15"/>
        <v>0</v>
      </c>
      <c r="L149" s="156">
        <f t="shared" si="15"/>
        <v>0</v>
      </c>
    </row>
    <row r="150" spans="1:13" hidden="1">
      <c r="A150" s="91">
        <v>2</v>
      </c>
      <c r="B150" s="92">
        <v>7</v>
      </c>
      <c r="C150" s="91">
        <v>3</v>
      </c>
      <c r="D150" s="92">
        <v>1</v>
      </c>
      <c r="E150" s="93">
        <v>1</v>
      </c>
      <c r="F150" s="94"/>
      <c r="G150" s="73" t="s">
        <v>108</v>
      </c>
      <c r="H150" s="61">
        <v>123</v>
      </c>
      <c r="I150" s="149">
        <f>SUM(I151:I152)</f>
        <v>0</v>
      </c>
      <c r="J150" s="175">
        <f>SUM(J151:J152)</f>
        <v>0</v>
      </c>
      <c r="K150" s="149">
        <f>SUM(K151:K152)</f>
        <v>0</v>
      </c>
      <c r="L150" s="148">
        <f>SUM(L151:L152)</f>
        <v>0</v>
      </c>
    </row>
    <row r="151" spans="1:13" hidden="1">
      <c r="A151" s="99">
        <v>2</v>
      </c>
      <c r="B151" s="66">
        <v>7</v>
      </c>
      <c r="C151" s="99">
        <v>3</v>
      </c>
      <c r="D151" s="66">
        <v>1</v>
      </c>
      <c r="E151" s="64">
        <v>1</v>
      </c>
      <c r="F151" s="67">
        <v>1</v>
      </c>
      <c r="G151" s="78" t="s">
        <v>109</v>
      </c>
      <c r="H151" s="61">
        <v>124</v>
      </c>
      <c r="I151" s="170">
        <v>0</v>
      </c>
      <c r="J151" s="170">
        <v>0</v>
      </c>
      <c r="K151" s="170">
        <v>0</v>
      </c>
      <c r="L151" s="170">
        <v>0</v>
      </c>
    </row>
    <row r="152" spans="1:13" ht="25.5" hidden="1" customHeight="1">
      <c r="A152" s="91">
        <v>2</v>
      </c>
      <c r="B152" s="92">
        <v>7</v>
      </c>
      <c r="C152" s="91">
        <v>3</v>
      </c>
      <c r="D152" s="92">
        <v>1</v>
      </c>
      <c r="E152" s="93">
        <v>1</v>
      </c>
      <c r="F152" s="94">
        <v>2</v>
      </c>
      <c r="G152" s="73" t="s">
        <v>110</v>
      </c>
      <c r="H152" s="61">
        <v>125</v>
      </c>
      <c r="I152" s="151">
        <v>0</v>
      </c>
      <c r="J152" s="152">
        <v>0</v>
      </c>
      <c r="K152" s="152">
        <v>0</v>
      </c>
      <c r="L152" s="152">
        <v>0</v>
      </c>
      <c r="M152" s="9"/>
    </row>
    <row r="153" spans="1:13" ht="24" hidden="1" customHeight="1">
      <c r="A153" s="100">
        <v>2</v>
      </c>
      <c r="B153" s="100">
        <v>8</v>
      </c>
      <c r="C153" s="57"/>
      <c r="D153" s="77"/>
      <c r="E153" s="63"/>
      <c r="F153" s="116"/>
      <c r="G153" s="68" t="s">
        <v>111</v>
      </c>
      <c r="H153" s="61">
        <v>126</v>
      </c>
      <c r="I153" s="162">
        <f>I154</f>
        <v>0</v>
      </c>
      <c r="J153" s="161">
        <f>J154</f>
        <v>0</v>
      </c>
      <c r="K153" s="162">
        <f>K154</f>
        <v>0</v>
      </c>
      <c r="L153" s="159">
        <f>L154</f>
        <v>0</v>
      </c>
      <c r="M153" s="9"/>
    </row>
    <row r="154" spans="1:13" ht="21.75" hidden="1" customHeight="1">
      <c r="A154" s="106">
        <v>2</v>
      </c>
      <c r="B154" s="106">
        <v>8</v>
      </c>
      <c r="C154" s="106">
        <v>1</v>
      </c>
      <c r="D154" s="107"/>
      <c r="E154" s="108"/>
      <c r="F154" s="120"/>
      <c r="G154" s="78" t="s">
        <v>111</v>
      </c>
      <c r="H154" s="61">
        <v>127</v>
      </c>
      <c r="I154" s="162">
        <f>I155+I160</f>
        <v>0</v>
      </c>
      <c r="J154" s="161">
        <f>J155+J160</f>
        <v>0</v>
      </c>
      <c r="K154" s="162">
        <f>K155+K160</f>
        <v>0</v>
      </c>
      <c r="L154" s="159">
        <f>L155+L160</f>
        <v>0</v>
      </c>
      <c r="M154" s="9"/>
    </row>
    <row r="155" spans="1:13" ht="27" hidden="1" customHeight="1">
      <c r="A155" s="91">
        <v>2</v>
      </c>
      <c r="B155" s="92">
        <v>8</v>
      </c>
      <c r="C155" s="73">
        <v>1</v>
      </c>
      <c r="D155" s="92">
        <v>1</v>
      </c>
      <c r="E155" s="93"/>
      <c r="F155" s="94"/>
      <c r="G155" s="73" t="s">
        <v>112</v>
      </c>
      <c r="H155" s="61">
        <v>128</v>
      </c>
      <c r="I155" s="149">
        <f>I156</f>
        <v>0</v>
      </c>
      <c r="J155" s="175">
        <f>J156</f>
        <v>0</v>
      </c>
      <c r="K155" s="149">
        <f>K156</f>
        <v>0</v>
      </c>
      <c r="L155" s="148">
        <f>L156</f>
        <v>0</v>
      </c>
      <c r="M155" s="9"/>
    </row>
    <row r="156" spans="1:13" ht="23.25" hidden="1" customHeight="1">
      <c r="A156" s="91">
        <v>2</v>
      </c>
      <c r="B156" s="92">
        <v>8</v>
      </c>
      <c r="C156" s="78">
        <v>1</v>
      </c>
      <c r="D156" s="66">
        <v>1</v>
      </c>
      <c r="E156" s="64">
        <v>1</v>
      </c>
      <c r="F156" s="67"/>
      <c r="G156" s="73" t="s">
        <v>112</v>
      </c>
      <c r="H156" s="61">
        <v>129</v>
      </c>
      <c r="I156" s="162">
        <f>SUM(I157:I159)</f>
        <v>0</v>
      </c>
      <c r="J156" s="162">
        <f>SUM(J157:J159)</f>
        <v>0</v>
      </c>
      <c r="K156" s="162">
        <f>SUM(K157:K159)</f>
        <v>0</v>
      </c>
      <c r="L156" s="162">
        <f>SUM(L157:L159)</f>
        <v>0</v>
      </c>
      <c r="M156" s="9"/>
    </row>
    <row r="157" spans="1:13" ht="23.25" hidden="1" customHeight="1">
      <c r="A157" s="92">
        <v>2</v>
      </c>
      <c r="B157" s="66">
        <v>8</v>
      </c>
      <c r="C157" s="73">
        <v>1</v>
      </c>
      <c r="D157" s="92">
        <v>1</v>
      </c>
      <c r="E157" s="93">
        <v>1</v>
      </c>
      <c r="F157" s="94">
        <v>1</v>
      </c>
      <c r="G157" s="73" t="s">
        <v>113</v>
      </c>
      <c r="H157" s="61">
        <v>130</v>
      </c>
      <c r="I157" s="151">
        <v>0</v>
      </c>
      <c r="J157" s="151">
        <v>0</v>
      </c>
      <c r="K157" s="151">
        <v>0</v>
      </c>
      <c r="L157" s="151">
        <v>0</v>
      </c>
      <c r="M157" s="9"/>
    </row>
    <row r="158" spans="1:13" ht="27" hidden="1" customHeight="1">
      <c r="A158" s="106">
        <v>2</v>
      </c>
      <c r="B158" s="117">
        <v>8</v>
      </c>
      <c r="C158" s="111">
        <v>1</v>
      </c>
      <c r="D158" s="117">
        <v>1</v>
      </c>
      <c r="E158" s="118">
        <v>1</v>
      </c>
      <c r="F158" s="119">
        <v>2</v>
      </c>
      <c r="G158" s="111" t="s">
        <v>114</v>
      </c>
      <c r="H158" s="61">
        <v>131</v>
      </c>
      <c r="I158" s="171">
        <v>0</v>
      </c>
      <c r="J158" s="171">
        <v>0</v>
      </c>
      <c r="K158" s="171">
        <v>0</v>
      </c>
      <c r="L158" s="171">
        <v>0</v>
      </c>
      <c r="M158" s="9"/>
    </row>
    <row r="159" spans="1:13" hidden="1">
      <c r="A159" s="106">
        <v>2</v>
      </c>
      <c r="B159" s="117">
        <v>8</v>
      </c>
      <c r="C159" s="111">
        <v>1</v>
      </c>
      <c r="D159" s="117">
        <v>1</v>
      </c>
      <c r="E159" s="118">
        <v>1</v>
      </c>
      <c r="F159" s="119">
        <v>3</v>
      </c>
      <c r="G159" s="111" t="s">
        <v>115</v>
      </c>
      <c r="H159" s="61">
        <v>132</v>
      </c>
      <c r="I159" s="171">
        <v>0</v>
      </c>
      <c r="J159" s="172">
        <v>0</v>
      </c>
      <c r="K159" s="171">
        <v>0</v>
      </c>
      <c r="L159" s="158">
        <v>0</v>
      </c>
    </row>
    <row r="160" spans="1:13" ht="23.25" hidden="1" customHeight="1">
      <c r="A160" s="91">
        <v>2</v>
      </c>
      <c r="B160" s="92">
        <v>8</v>
      </c>
      <c r="C160" s="73">
        <v>1</v>
      </c>
      <c r="D160" s="92">
        <v>2</v>
      </c>
      <c r="E160" s="93"/>
      <c r="F160" s="94"/>
      <c r="G160" s="73" t="s">
        <v>116</v>
      </c>
      <c r="H160" s="61">
        <v>133</v>
      </c>
      <c r="I160" s="149">
        <f t="shared" ref="I160:L161" si="16">I161</f>
        <v>0</v>
      </c>
      <c r="J160" s="175">
        <f t="shared" si="16"/>
        <v>0</v>
      </c>
      <c r="K160" s="149">
        <f t="shared" si="16"/>
        <v>0</v>
      </c>
      <c r="L160" s="148">
        <f t="shared" si="16"/>
        <v>0</v>
      </c>
      <c r="M160" s="9"/>
    </row>
    <row r="161" spans="1:13" hidden="1">
      <c r="A161" s="91">
        <v>2</v>
      </c>
      <c r="B161" s="92">
        <v>8</v>
      </c>
      <c r="C161" s="73">
        <v>1</v>
      </c>
      <c r="D161" s="92">
        <v>2</v>
      </c>
      <c r="E161" s="93">
        <v>1</v>
      </c>
      <c r="F161" s="94"/>
      <c r="G161" s="73" t="s">
        <v>116</v>
      </c>
      <c r="H161" s="61">
        <v>134</v>
      </c>
      <c r="I161" s="149">
        <f t="shared" si="16"/>
        <v>0</v>
      </c>
      <c r="J161" s="175">
        <f t="shared" si="16"/>
        <v>0</v>
      </c>
      <c r="K161" s="149">
        <f t="shared" si="16"/>
        <v>0</v>
      </c>
      <c r="L161" s="148">
        <f t="shared" si="16"/>
        <v>0</v>
      </c>
    </row>
    <row r="162" spans="1:13" hidden="1">
      <c r="A162" s="106">
        <v>2</v>
      </c>
      <c r="B162" s="107">
        <v>8</v>
      </c>
      <c r="C162" s="105">
        <v>1</v>
      </c>
      <c r="D162" s="107">
        <v>2</v>
      </c>
      <c r="E162" s="108">
        <v>1</v>
      </c>
      <c r="F162" s="120">
        <v>1</v>
      </c>
      <c r="G162" s="73" t="s">
        <v>116</v>
      </c>
      <c r="H162" s="61">
        <v>135</v>
      </c>
      <c r="I162" s="173">
        <v>0</v>
      </c>
      <c r="J162" s="152">
        <v>0</v>
      </c>
      <c r="K162" s="152">
        <v>0</v>
      </c>
      <c r="L162" s="152">
        <v>0</v>
      </c>
    </row>
    <row r="163" spans="1:13" ht="39.75" hidden="1" customHeight="1">
      <c r="A163" s="100">
        <v>2</v>
      </c>
      <c r="B163" s="57">
        <v>9</v>
      </c>
      <c r="C163" s="59"/>
      <c r="D163" s="57"/>
      <c r="E163" s="58"/>
      <c r="F163" s="60"/>
      <c r="G163" s="59" t="s">
        <v>117</v>
      </c>
      <c r="H163" s="61">
        <v>136</v>
      </c>
      <c r="I163" s="149">
        <f>I164+I168</f>
        <v>0</v>
      </c>
      <c r="J163" s="175">
        <f>J164+J168</f>
        <v>0</v>
      </c>
      <c r="K163" s="149">
        <f>K164+K168</f>
        <v>0</v>
      </c>
      <c r="L163" s="148">
        <f>L164+L168</f>
        <v>0</v>
      </c>
      <c r="M163" s="9"/>
    </row>
    <row r="164" spans="1:13" s="105" customFormat="1" ht="39" hidden="1" customHeight="1">
      <c r="A164" s="91">
        <v>2</v>
      </c>
      <c r="B164" s="92">
        <v>9</v>
      </c>
      <c r="C164" s="73">
        <v>1</v>
      </c>
      <c r="D164" s="92"/>
      <c r="E164" s="93"/>
      <c r="F164" s="94"/>
      <c r="G164" s="73" t="s">
        <v>118</v>
      </c>
      <c r="H164" s="61">
        <v>137</v>
      </c>
      <c r="I164" s="149">
        <f t="shared" ref="I164:L166" si="17">I165</f>
        <v>0</v>
      </c>
      <c r="J164" s="175">
        <f t="shared" si="17"/>
        <v>0</v>
      </c>
      <c r="K164" s="149">
        <f t="shared" si="17"/>
        <v>0</v>
      </c>
      <c r="L164" s="148">
        <f t="shared" si="17"/>
        <v>0</v>
      </c>
    </row>
    <row r="165" spans="1:13" ht="42.75" hidden="1" customHeight="1">
      <c r="A165" s="99">
        <v>2</v>
      </c>
      <c r="B165" s="66">
        <v>9</v>
      </c>
      <c r="C165" s="78">
        <v>1</v>
      </c>
      <c r="D165" s="66">
        <v>1</v>
      </c>
      <c r="E165" s="64"/>
      <c r="F165" s="67"/>
      <c r="G165" s="73" t="s">
        <v>118</v>
      </c>
      <c r="H165" s="61">
        <v>138</v>
      </c>
      <c r="I165" s="162">
        <f t="shared" si="17"/>
        <v>0</v>
      </c>
      <c r="J165" s="161">
        <f t="shared" si="17"/>
        <v>0</v>
      </c>
      <c r="K165" s="162">
        <f t="shared" si="17"/>
        <v>0</v>
      </c>
      <c r="L165" s="159">
        <f t="shared" si="17"/>
        <v>0</v>
      </c>
      <c r="M165" s="9"/>
    </row>
    <row r="166" spans="1:13" ht="38.25" hidden="1" customHeight="1">
      <c r="A166" s="91">
        <v>2</v>
      </c>
      <c r="B166" s="92">
        <v>9</v>
      </c>
      <c r="C166" s="91">
        <v>1</v>
      </c>
      <c r="D166" s="92">
        <v>1</v>
      </c>
      <c r="E166" s="93">
        <v>1</v>
      </c>
      <c r="F166" s="94"/>
      <c r="G166" s="73" t="s">
        <v>118</v>
      </c>
      <c r="H166" s="61">
        <v>139</v>
      </c>
      <c r="I166" s="149">
        <f t="shared" si="17"/>
        <v>0</v>
      </c>
      <c r="J166" s="175">
        <f t="shared" si="17"/>
        <v>0</v>
      </c>
      <c r="K166" s="149">
        <f t="shared" si="17"/>
        <v>0</v>
      </c>
      <c r="L166" s="148">
        <f t="shared" si="17"/>
        <v>0</v>
      </c>
      <c r="M166" s="9"/>
    </row>
    <row r="167" spans="1:13" ht="38.25" hidden="1" customHeight="1">
      <c r="A167" s="99">
        <v>2</v>
      </c>
      <c r="B167" s="66">
        <v>9</v>
      </c>
      <c r="C167" s="66">
        <v>1</v>
      </c>
      <c r="D167" s="66">
        <v>1</v>
      </c>
      <c r="E167" s="64">
        <v>1</v>
      </c>
      <c r="F167" s="67">
        <v>1</v>
      </c>
      <c r="G167" s="73" t="s">
        <v>118</v>
      </c>
      <c r="H167" s="61">
        <v>140</v>
      </c>
      <c r="I167" s="170">
        <v>0</v>
      </c>
      <c r="J167" s="170">
        <v>0</v>
      </c>
      <c r="K167" s="170">
        <v>0</v>
      </c>
      <c r="L167" s="170">
        <v>0</v>
      </c>
      <c r="M167" s="9"/>
    </row>
    <row r="168" spans="1:13" ht="41.25" hidden="1" customHeight="1">
      <c r="A168" s="91">
        <v>2</v>
      </c>
      <c r="B168" s="92">
        <v>9</v>
      </c>
      <c r="C168" s="92">
        <v>2</v>
      </c>
      <c r="D168" s="92"/>
      <c r="E168" s="93"/>
      <c r="F168" s="94"/>
      <c r="G168" s="73" t="s">
        <v>119</v>
      </c>
      <c r="H168" s="61">
        <v>141</v>
      </c>
      <c r="I168" s="149">
        <f>SUM(I169+I174)</f>
        <v>0</v>
      </c>
      <c r="J168" s="149">
        <f>SUM(J169+J174)</f>
        <v>0</v>
      </c>
      <c r="K168" s="149">
        <f>SUM(K169+K174)</f>
        <v>0</v>
      </c>
      <c r="L168" s="149">
        <f>SUM(L169+L174)</f>
        <v>0</v>
      </c>
      <c r="M168" s="9"/>
    </row>
    <row r="169" spans="1:13" ht="44.25" hidden="1" customHeight="1">
      <c r="A169" s="91">
        <v>2</v>
      </c>
      <c r="B169" s="92">
        <v>9</v>
      </c>
      <c r="C169" s="92">
        <v>2</v>
      </c>
      <c r="D169" s="66">
        <v>1</v>
      </c>
      <c r="E169" s="64"/>
      <c r="F169" s="67"/>
      <c r="G169" s="78" t="s">
        <v>120</v>
      </c>
      <c r="H169" s="61">
        <v>142</v>
      </c>
      <c r="I169" s="162">
        <f>I170</f>
        <v>0</v>
      </c>
      <c r="J169" s="161">
        <f>J170</f>
        <v>0</v>
      </c>
      <c r="K169" s="162">
        <f>K170</f>
        <v>0</v>
      </c>
      <c r="L169" s="159">
        <f>L170</f>
        <v>0</v>
      </c>
      <c r="M169" s="9"/>
    </row>
    <row r="170" spans="1:13" ht="40.5" hidden="1" customHeight="1">
      <c r="A170" s="99">
        <v>2</v>
      </c>
      <c r="B170" s="66">
        <v>9</v>
      </c>
      <c r="C170" s="66">
        <v>2</v>
      </c>
      <c r="D170" s="92">
        <v>1</v>
      </c>
      <c r="E170" s="93">
        <v>1</v>
      </c>
      <c r="F170" s="94"/>
      <c r="G170" s="78" t="s">
        <v>120</v>
      </c>
      <c r="H170" s="61">
        <v>143</v>
      </c>
      <c r="I170" s="149">
        <f>SUM(I171:I173)</f>
        <v>0</v>
      </c>
      <c r="J170" s="175">
        <f>SUM(J171:J173)</f>
        <v>0</v>
      </c>
      <c r="K170" s="149">
        <f>SUM(K171:K173)</f>
        <v>0</v>
      </c>
      <c r="L170" s="148">
        <f>SUM(L171:L173)</f>
        <v>0</v>
      </c>
      <c r="M170" s="9"/>
    </row>
    <row r="171" spans="1:13" ht="53.25" hidden="1" customHeight="1">
      <c r="A171" s="106">
        <v>2</v>
      </c>
      <c r="B171" s="117">
        <v>9</v>
      </c>
      <c r="C171" s="117">
        <v>2</v>
      </c>
      <c r="D171" s="117">
        <v>1</v>
      </c>
      <c r="E171" s="118">
        <v>1</v>
      </c>
      <c r="F171" s="119">
        <v>1</v>
      </c>
      <c r="G171" s="78" t="s">
        <v>121</v>
      </c>
      <c r="H171" s="61">
        <v>144</v>
      </c>
      <c r="I171" s="171">
        <v>0</v>
      </c>
      <c r="J171" s="150">
        <v>0</v>
      </c>
      <c r="K171" s="150">
        <v>0</v>
      </c>
      <c r="L171" s="150">
        <v>0</v>
      </c>
      <c r="M171" s="9"/>
    </row>
    <row r="172" spans="1:13" ht="51.75" hidden="1" customHeight="1">
      <c r="A172" s="91">
        <v>2</v>
      </c>
      <c r="B172" s="92">
        <v>9</v>
      </c>
      <c r="C172" s="92">
        <v>2</v>
      </c>
      <c r="D172" s="92">
        <v>1</v>
      </c>
      <c r="E172" s="93">
        <v>1</v>
      </c>
      <c r="F172" s="94">
        <v>2</v>
      </c>
      <c r="G172" s="78" t="s">
        <v>122</v>
      </c>
      <c r="H172" s="61">
        <v>145</v>
      </c>
      <c r="I172" s="151">
        <v>0</v>
      </c>
      <c r="J172" s="174">
        <v>0</v>
      </c>
      <c r="K172" s="174">
        <v>0</v>
      </c>
      <c r="L172" s="174">
        <v>0</v>
      </c>
      <c r="M172" s="9"/>
    </row>
    <row r="173" spans="1:13" ht="54.75" hidden="1" customHeight="1">
      <c r="A173" s="91">
        <v>2</v>
      </c>
      <c r="B173" s="92">
        <v>9</v>
      </c>
      <c r="C173" s="92">
        <v>2</v>
      </c>
      <c r="D173" s="92">
        <v>1</v>
      </c>
      <c r="E173" s="93">
        <v>1</v>
      </c>
      <c r="F173" s="94">
        <v>3</v>
      </c>
      <c r="G173" s="78" t="s">
        <v>123</v>
      </c>
      <c r="H173" s="61">
        <v>146</v>
      </c>
      <c r="I173" s="151">
        <v>0</v>
      </c>
      <c r="J173" s="151">
        <v>0</v>
      </c>
      <c r="K173" s="151">
        <v>0</v>
      </c>
      <c r="L173" s="151">
        <v>0</v>
      </c>
      <c r="M173" s="9"/>
    </row>
    <row r="174" spans="1:13" ht="39" hidden="1" customHeight="1">
      <c r="A174" s="121">
        <v>2</v>
      </c>
      <c r="B174" s="121">
        <v>9</v>
      </c>
      <c r="C174" s="121">
        <v>2</v>
      </c>
      <c r="D174" s="121">
        <v>2</v>
      </c>
      <c r="E174" s="121"/>
      <c r="F174" s="121"/>
      <c r="G174" s="73" t="s">
        <v>124</v>
      </c>
      <c r="H174" s="61">
        <v>147</v>
      </c>
      <c r="I174" s="149">
        <f>I175</f>
        <v>0</v>
      </c>
      <c r="J174" s="175">
        <f>J175</f>
        <v>0</v>
      </c>
      <c r="K174" s="149">
        <f>K175</f>
        <v>0</v>
      </c>
      <c r="L174" s="148">
        <f>L175</f>
        <v>0</v>
      </c>
      <c r="M174" s="9"/>
    </row>
    <row r="175" spans="1:13" ht="43.5" hidden="1" customHeight="1">
      <c r="A175" s="91">
        <v>2</v>
      </c>
      <c r="B175" s="92">
        <v>9</v>
      </c>
      <c r="C175" s="92">
        <v>2</v>
      </c>
      <c r="D175" s="92">
        <v>2</v>
      </c>
      <c r="E175" s="93">
        <v>1</v>
      </c>
      <c r="F175" s="94"/>
      <c r="G175" s="78" t="s">
        <v>125</v>
      </c>
      <c r="H175" s="61">
        <v>148</v>
      </c>
      <c r="I175" s="162">
        <f>SUM(I176:I178)</f>
        <v>0</v>
      </c>
      <c r="J175" s="162">
        <f>SUM(J176:J178)</f>
        <v>0</v>
      </c>
      <c r="K175" s="162">
        <f>SUM(K176:K178)</f>
        <v>0</v>
      </c>
      <c r="L175" s="162">
        <f>SUM(L176:L178)</f>
        <v>0</v>
      </c>
      <c r="M175" s="9"/>
    </row>
    <row r="176" spans="1:13" ht="54.75" hidden="1" customHeight="1">
      <c r="A176" s="91">
        <v>2</v>
      </c>
      <c r="B176" s="92">
        <v>9</v>
      </c>
      <c r="C176" s="92">
        <v>2</v>
      </c>
      <c r="D176" s="92">
        <v>2</v>
      </c>
      <c r="E176" s="92">
        <v>1</v>
      </c>
      <c r="F176" s="94">
        <v>1</v>
      </c>
      <c r="G176" s="122" t="s">
        <v>126</v>
      </c>
      <c r="H176" s="61">
        <v>149</v>
      </c>
      <c r="I176" s="151">
        <v>0</v>
      </c>
      <c r="J176" s="150">
        <v>0</v>
      </c>
      <c r="K176" s="150">
        <v>0</v>
      </c>
      <c r="L176" s="150">
        <v>0</v>
      </c>
      <c r="M176" s="9"/>
    </row>
    <row r="177" spans="1:13" ht="54" hidden="1" customHeight="1">
      <c r="A177" s="107">
        <v>2</v>
      </c>
      <c r="B177" s="105">
        <v>9</v>
      </c>
      <c r="C177" s="107">
        <v>2</v>
      </c>
      <c r="D177" s="108">
        <v>2</v>
      </c>
      <c r="E177" s="108">
        <v>1</v>
      </c>
      <c r="F177" s="120">
        <v>2</v>
      </c>
      <c r="G177" s="105" t="s">
        <v>127</v>
      </c>
      <c r="H177" s="61">
        <v>150</v>
      </c>
      <c r="I177" s="150">
        <v>0</v>
      </c>
      <c r="J177" s="152">
        <v>0</v>
      </c>
      <c r="K177" s="152">
        <v>0</v>
      </c>
      <c r="L177" s="152">
        <v>0</v>
      </c>
      <c r="M177" s="9"/>
    </row>
    <row r="178" spans="1:13" ht="54" hidden="1" customHeight="1">
      <c r="A178" s="92">
        <v>2</v>
      </c>
      <c r="B178" s="111">
        <v>9</v>
      </c>
      <c r="C178" s="117">
        <v>2</v>
      </c>
      <c r="D178" s="118">
        <v>2</v>
      </c>
      <c r="E178" s="118">
        <v>1</v>
      </c>
      <c r="F178" s="119">
        <v>3</v>
      </c>
      <c r="G178" s="111" t="s">
        <v>128</v>
      </c>
      <c r="H178" s="61">
        <v>151</v>
      </c>
      <c r="I178" s="174">
        <v>0</v>
      </c>
      <c r="J178" s="174">
        <v>0</v>
      </c>
      <c r="K178" s="174">
        <v>0</v>
      </c>
      <c r="L178" s="174">
        <v>0</v>
      </c>
      <c r="M178" s="9"/>
    </row>
    <row r="179" spans="1:13" ht="76.5" hidden="1" customHeight="1">
      <c r="A179" s="57">
        <v>3</v>
      </c>
      <c r="B179" s="59"/>
      <c r="C179" s="57"/>
      <c r="D179" s="58"/>
      <c r="E179" s="58"/>
      <c r="F179" s="60"/>
      <c r="G179" s="110" t="s">
        <v>129</v>
      </c>
      <c r="H179" s="61">
        <v>152</v>
      </c>
      <c r="I179" s="148">
        <f>SUM(I180+I233+I298)</f>
        <v>0</v>
      </c>
      <c r="J179" s="175">
        <f>SUM(J180+J233+J298)</f>
        <v>0</v>
      </c>
      <c r="K179" s="149">
        <f>SUM(K180+K233+K298)</f>
        <v>0</v>
      </c>
      <c r="L179" s="148">
        <f>SUM(L180+L233+L298)</f>
        <v>0</v>
      </c>
      <c r="M179" s="9"/>
    </row>
    <row r="180" spans="1:13" ht="34.5" hidden="1" customHeight="1">
      <c r="A180" s="100">
        <v>3</v>
      </c>
      <c r="B180" s="57">
        <v>1</v>
      </c>
      <c r="C180" s="77"/>
      <c r="D180" s="63"/>
      <c r="E180" s="63"/>
      <c r="F180" s="116"/>
      <c r="G180" s="97" t="s">
        <v>130</v>
      </c>
      <c r="H180" s="61">
        <v>153</v>
      </c>
      <c r="I180" s="148">
        <f>SUM(I181+I204+I211+I223+I227)</f>
        <v>0</v>
      </c>
      <c r="J180" s="159">
        <f>SUM(J181+J204+J211+J223+J227)</f>
        <v>0</v>
      </c>
      <c r="K180" s="159">
        <f>SUM(K181+K204+K211+K223+K227)</f>
        <v>0</v>
      </c>
      <c r="L180" s="159">
        <f>SUM(L181+L204+L211+L223+L227)</f>
        <v>0</v>
      </c>
      <c r="M180" s="9"/>
    </row>
    <row r="181" spans="1:13" ht="30.75" hidden="1" customHeight="1">
      <c r="A181" s="66">
        <v>3</v>
      </c>
      <c r="B181" s="78">
        <v>1</v>
      </c>
      <c r="C181" s="66">
        <v>1</v>
      </c>
      <c r="D181" s="64"/>
      <c r="E181" s="64"/>
      <c r="F181" s="123"/>
      <c r="G181" s="91" t="s">
        <v>131</v>
      </c>
      <c r="H181" s="61">
        <v>154</v>
      </c>
      <c r="I181" s="159">
        <f>SUM(I182+I185+I190+I196+I201)</f>
        <v>0</v>
      </c>
      <c r="J181" s="175">
        <f>SUM(J182+J185+J190+J196+J201)</f>
        <v>0</v>
      </c>
      <c r="K181" s="149">
        <f>SUM(K182+K185+K190+K196+K201)</f>
        <v>0</v>
      </c>
      <c r="L181" s="148">
        <f>SUM(L182+L185+L190+L196+L201)</f>
        <v>0</v>
      </c>
      <c r="M181" s="9"/>
    </row>
    <row r="182" spans="1:13" ht="33" hidden="1" customHeight="1">
      <c r="A182" s="92">
        <v>3</v>
      </c>
      <c r="B182" s="73">
        <v>1</v>
      </c>
      <c r="C182" s="92">
        <v>1</v>
      </c>
      <c r="D182" s="93">
        <v>1</v>
      </c>
      <c r="E182" s="93"/>
      <c r="F182" s="124"/>
      <c r="G182" s="91" t="s">
        <v>132</v>
      </c>
      <c r="H182" s="61">
        <v>155</v>
      </c>
      <c r="I182" s="148">
        <f t="shared" ref="I182:L183" si="18">I183</f>
        <v>0</v>
      </c>
      <c r="J182" s="161">
        <f t="shared" si="18"/>
        <v>0</v>
      </c>
      <c r="K182" s="162">
        <f t="shared" si="18"/>
        <v>0</v>
      </c>
      <c r="L182" s="159">
        <f t="shared" si="18"/>
        <v>0</v>
      </c>
      <c r="M182" s="9"/>
    </row>
    <row r="183" spans="1:13" ht="24" hidden="1" customHeight="1">
      <c r="A183" s="92">
        <v>3</v>
      </c>
      <c r="B183" s="73">
        <v>1</v>
      </c>
      <c r="C183" s="92">
        <v>1</v>
      </c>
      <c r="D183" s="93">
        <v>1</v>
      </c>
      <c r="E183" s="93">
        <v>1</v>
      </c>
      <c r="F183" s="101"/>
      <c r="G183" s="91" t="s">
        <v>132</v>
      </c>
      <c r="H183" s="61">
        <v>156</v>
      </c>
      <c r="I183" s="159">
        <f t="shared" si="18"/>
        <v>0</v>
      </c>
      <c r="J183" s="148">
        <f t="shared" si="18"/>
        <v>0</v>
      </c>
      <c r="K183" s="148">
        <f t="shared" si="18"/>
        <v>0</v>
      </c>
      <c r="L183" s="148">
        <f t="shared" si="18"/>
        <v>0</v>
      </c>
      <c r="M183" s="9"/>
    </row>
    <row r="184" spans="1:13" ht="31.5" hidden="1" customHeight="1">
      <c r="A184" s="92">
        <v>3</v>
      </c>
      <c r="B184" s="73">
        <v>1</v>
      </c>
      <c r="C184" s="92">
        <v>1</v>
      </c>
      <c r="D184" s="93">
        <v>1</v>
      </c>
      <c r="E184" s="93">
        <v>1</v>
      </c>
      <c r="F184" s="101">
        <v>1</v>
      </c>
      <c r="G184" s="91" t="s">
        <v>132</v>
      </c>
      <c r="H184" s="61">
        <v>157</v>
      </c>
      <c r="I184" s="152">
        <v>0</v>
      </c>
      <c r="J184" s="152">
        <v>0</v>
      </c>
      <c r="K184" s="152">
        <v>0</v>
      </c>
      <c r="L184" s="152">
        <v>0</v>
      </c>
      <c r="M184" s="9"/>
    </row>
    <row r="185" spans="1:13" ht="27.75" hidden="1" customHeight="1">
      <c r="A185" s="66">
        <v>3</v>
      </c>
      <c r="B185" s="64">
        <v>1</v>
      </c>
      <c r="C185" s="64">
        <v>1</v>
      </c>
      <c r="D185" s="64">
        <v>2</v>
      </c>
      <c r="E185" s="64"/>
      <c r="F185" s="67"/>
      <c r="G185" s="78" t="s">
        <v>133</v>
      </c>
      <c r="H185" s="61">
        <v>158</v>
      </c>
      <c r="I185" s="159">
        <f>I186</f>
        <v>0</v>
      </c>
      <c r="J185" s="161">
        <f>J186</f>
        <v>0</v>
      </c>
      <c r="K185" s="162">
        <f>K186</f>
        <v>0</v>
      </c>
      <c r="L185" s="159">
        <f>L186</f>
        <v>0</v>
      </c>
      <c r="M185" s="9"/>
    </row>
    <row r="186" spans="1:13" ht="27.75" hidden="1" customHeight="1">
      <c r="A186" s="92">
        <v>3</v>
      </c>
      <c r="B186" s="93">
        <v>1</v>
      </c>
      <c r="C186" s="93">
        <v>1</v>
      </c>
      <c r="D186" s="93">
        <v>2</v>
      </c>
      <c r="E186" s="93">
        <v>1</v>
      </c>
      <c r="F186" s="94"/>
      <c r="G186" s="78" t="s">
        <v>133</v>
      </c>
      <c r="H186" s="61">
        <v>159</v>
      </c>
      <c r="I186" s="148">
        <f>SUM(I187:I189)</f>
        <v>0</v>
      </c>
      <c r="J186" s="175">
        <f>SUM(J187:J189)</f>
        <v>0</v>
      </c>
      <c r="K186" s="149">
        <f>SUM(K187:K189)</f>
        <v>0</v>
      </c>
      <c r="L186" s="148">
        <f>SUM(L187:L189)</f>
        <v>0</v>
      </c>
      <c r="M186" s="9"/>
    </row>
    <row r="187" spans="1:13" ht="27" hidden="1" customHeight="1">
      <c r="A187" s="66">
        <v>3</v>
      </c>
      <c r="B187" s="64">
        <v>1</v>
      </c>
      <c r="C187" s="64">
        <v>1</v>
      </c>
      <c r="D187" s="64">
        <v>2</v>
      </c>
      <c r="E187" s="64">
        <v>1</v>
      </c>
      <c r="F187" s="67">
        <v>1</v>
      </c>
      <c r="G187" s="78" t="s">
        <v>134</v>
      </c>
      <c r="H187" s="61">
        <v>160</v>
      </c>
      <c r="I187" s="150">
        <v>0</v>
      </c>
      <c r="J187" s="150">
        <v>0</v>
      </c>
      <c r="K187" s="150">
        <v>0</v>
      </c>
      <c r="L187" s="174">
        <v>0</v>
      </c>
      <c r="M187" s="9"/>
    </row>
    <row r="188" spans="1:13" ht="27" hidden="1" customHeight="1">
      <c r="A188" s="92">
        <v>3</v>
      </c>
      <c r="B188" s="93">
        <v>1</v>
      </c>
      <c r="C188" s="93">
        <v>1</v>
      </c>
      <c r="D188" s="93">
        <v>2</v>
      </c>
      <c r="E188" s="93">
        <v>1</v>
      </c>
      <c r="F188" s="94">
        <v>2</v>
      </c>
      <c r="G188" s="73" t="s">
        <v>135</v>
      </c>
      <c r="H188" s="61">
        <v>161</v>
      </c>
      <c r="I188" s="152">
        <v>0</v>
      </c>
      <c r="J188" s="152">
        <v>0</v>
      </c>
      <c r="K188" s="152">
        <v>0</v>
      </c>
      <c r="L188" s="152">
        <v>0</v>
      </c>
      <c r="M188" s="9"/>
    </row>
    <row r="189" spans="1:13" ht="26.25" hidden="1" customHeight="1">
      <c r="A189" s="66">
        <v>3</v>
      </c>
      <c r="B189" s="64">
        <v>1</v>
      </c>
      <c r="C189" s="64">
        <v>1</v>
      </c>
      <c r="D189" s="64">
        <v>2</v>
      </c>
      <c r="E189" s="64">
        <v>1</v>
      </c>
      <c r="F189" s="67">
        <v>3</v>
      </c>
      <c r="G189" s="78" t="s">
        <v>136</v>
      </c>
      <c r="H189" s="61">
        <v>162</v>
      </c>
      <c r="I189" s="150">
        <v>0</v>
      </c>
      <c r="J189" s="150">
        <v>0</v>
      </c>
      <c r="K189" s="150">
        <v>0</v>
      </c>
      <c r="L189" s="174">
        <v>0</v>
      </c>
      <c r="M189" s="9"/>
    </row>
    <row r="190" spans="1:13" ht="27.75" hidden="1" customHeight="1">
      <c r="A190" s="92">
        <v>3</v>
      </c>
      <c r="B190" s="93">
        <v>1</v>
      </c>
      <c r="C190" s="93">
        <v>1</v>
      </c>
      <c r="D190" s="93">
        <v>3</v>
      </c>
      <c r="E190" s="93"/>
      <c r="F190" s="94"/>
      <c r="G190" s="73" t="s">
        <v>137</v>
      </c>
      <c r="H190" s="61">
        <v>163</v>
      </c>
      <c r="I190" s="148">
        <f>I191</f>
        <v>0</v>
      </c>
      <c r="J190" s="175">
        <f>J191</f>
        <v>0</v>
      </c>
      <c r="K190" s="149">
        <f>K191</f>
        <v>0</v>
      </c>
      <c r="L190" s="148">
        <f>L191</f>
        <v>0</v>
      </c>
      <c r="M190" s="9"/>
    </row>
    <row r="191" spans="1:13" ht="23.25" hidden="1" customHeight="1">
      <c r="A191" s="92">
        <v>3</v>
      </c>
      <c r="B191" s="93">
        <v>1</v>
      </c>
      <c r="C191" s="93">
        <v>1</v>
      </c>
      <c r="D191" s="93">
        <v>3</v>
      </c>
      <c r="E191" s="93">
        <v>1</v>
      </c>
      <c r="F191" s="94"/>
      <c r="G191" s="73" t="s">
        <v>137</v>
      </c>
      <c r="H191" s="61">
        <v>164</v>
      </c>
      <c r="I191" s="148">
        <f>SUM(I192:I195)</f>
        <v>0</v>
      </c>
      <c r="J191" s="148">
        <f>SUM(J192:J195)</f>
        <v>0</v>
      </c>
      <c r="K191" s="148">
        <f>SUM(K192:K195)</f>
        <v>0</v>
      </c>
      <c r="L191" s="148">
        <f>SUM(L192:L195)</f>
        <v>0</v>
      </c>
      <c r="M191" s="9"/>
    </row>
    <row r="192" spans="1:13" ht="23.25" hidden="1" customHeight="1">
      <c r="A192" s="92">
        <v>3</v>
      </c>
      <c r="B192" s="93">
        <v>1</v>
      </c>
      <c r="C192" s="93">
        <v>1</v>
      </c>
      <c r="D192" s="93">
        <v>3</v>
      </c>
      <c r="E192" s="93">
        <v>1</v>
      </c>
      <c r="F192" s="94">
        <v>1</v>
      </c>
      <c r="G192" s="73" t="s">
        <v>138</v>
      </c>
      <c r="H192" s="61">
        <v>165</v>
      </c>
      <c r="I192" s="152">
        <v>0</v>
      </c>
      <c r="J192" s="152">
        <v>0</v>
      </c>
      <c r="K192" s="152">
        <v>0</v>
      </c>
      <c r="L192" s="174">
        <v>0</v>
      </c>
      <c r="M192" s="9"/>
    </row>
    <row r="193" spans="1:13" ht="29.25" hidden="1" customHeight="1">
      <c r="A193" s="92">
        <v>3</v>
      </c>
      <c r="B193" s="93">
        <v>1</v>
      </c>
      <c r="C193" s="93">
        <v>1</v>
      </c>
      <c r="D193" s="93">
        <v>3</v>
      </c>
      <c r="E193" s="93">
        <v>1</v>
      </c>
      <c r="F193" s="94">
        <v>2</v>
      </c>
      <c r="G193" s="73" t="s">
        <v>139</v>
      </c>
      <c r="H193" s="61">
        <v>166</v>
      </c>
      <c r="I193" s="150">
        <v>0</v>
      </c>
      <c r="J193" s="152">
        <v>0</v>
      </c>
      <c r="K193" s="152">
        <v>0</v>
      </c>
      <c r="L193" s="152">
        <v>0</v>
      </c>
      <c r="M193" s="9"/>
    </row>
    <row r="194" spans="1:13" ht="27" hidden="1" customHeight="1">
      <c r="A194" s="92">
        <v>3</v>
      </c>
      <c r="B194" s="93">
        <v>1</v>
      </c>
      <c r="C194" s="93">
        <v>1</v>
      </c>
      <c r="D194" s="93">
        <v>3</v>
      </c>
      <c r="E194" s="93">
        <v>1</v>
      </c>
      <c r="F194" s="94">
        <v>3</v>
      </c>
      <c r="G194" s="91" t="s">
        <v>140</v>
      </c>
      <c r="H194" s="61">
        <v>167</v>
      </c>
      <c r="I194" s="150">
        <v>0</v>
      </c>
      <c r="J194" s="158">
        <v>0</v>
      </c>
      <c r="K194" s="158">
        <v>0</v>
      </c>
      <c r="L194" s="158">
        <v>0</v>
      </c>
      <c r="M194" s="9"/>
    </row>
    <row r="195" spans="1:13" ht="25.5" hidden="1" customHeight="1">
      <c r="A195" s="107">
        <v>3</v>
      </c>
      <c r="B195" s="108">
        <v>1</v>
      </c>
      <c r="C195" s="108">
        <v>1</v>
      </c>
      <c r="D195" s="108">
        <v>3</v>
      </c>
      <c r="E195" s="108">
        <v>1</v>
      </c>
      <c r="F195" s="120">
        <v>4</v>
      </c>
      <c r="G195" s="114" t="s">
        <v>141</v>
      </c>
      <c r="H195" s="61">
        <v>168</v>
      </c>
      <c r="I195" s="176">
        <v>0</v>
      </c>
      <c r="J195" s="177">
        <v>0</v>
      </c>
      <c r="K195" s="152">
        <v>0</v>
      </c>
      <c r="L195" s="152">
        <v>0</v>
      </c>
      <c r="M195" s="9"/>
    </row>
    <row r="196" spans="1:13" ht="27" hidden="1" customHeight="1">
      <c r="A196" s="107">
        <v>3</v>
      </c>
      <c r="B196" s="108">
        <v>1</v>
      </c>
      <c r="C196" s="108">
        <v>1</v>
      </c>
      <c r="D196" s="108">
        <v>4</v>
      </c>
      <c r="E196" s="108"/>
      <c r="F196" s="120"/>
      <c r="G196" s="105" t="s">
        <v>142</v>
      </c>
      <c r="H196" s="61">
        <v>169</v>
      </c>
      <c r="I196" s="148">
        <f>I197</f>
        <v>0</v>
      </c>
      <c r="J196" s="163">
        <f>J197</f>
        <v>0</v>
      </c>
      <c r="K196" s="164">
        <f>K197</f>
        <v>0</v>
      </c>
      <c r="L196" s="155">
        <f>L197</f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4</v>
      </c>
      <c r="E197" s="93">
        <v>1</v>
      </c>
      <c r="F197" s="94"/>
      <c r="G197" s="105" t="s">
        <v>142</v>
      </c>
      <c r="H197" s="61">
        <v>170</v>
      </c>
      <c r="I197" s="159">
        <f>SUM(I198:I200)</f>
        <v>0</v>
      </c>
      <c r="J197" s="175">
        <f>SUM(J198:J200)</f>
        <v>0</v>
      </c>
      <c r="K197" s="149">
        <f>SUM(K198:K200)</f>
        <v>0</v>
      </c>
      <c r="L197" s="148">
        <f>SUM(L198:L200)</f>
        <v>0</v>
      </c>
      <c r="M197" s="9"/>
    </row>
    <row r="198" spans="1:13" ht="24.75" hidden="1" customHeight="1">
      <c r="A198" s="92">
        <v>3</v>
      </c>
      <c r="B198" s="93">
        <v>1</v>
      </c>
      <c r="C198" s="93">
        <v>1</v>
      </c>
      <c r="D198" s="93">
        <v>4</v>
      </c>
      <c r="E198" s="93">
        <v>1</v>
      </c>
      <c r="F198" s="94">
        <v>1</v>
      </c>
      <c r="G198" s="73" t="s">
        <v>143</v>
      </c>
      <c r="H198" s="61">
        <v>171</v>
      </c>
      <c r="I198" s="152">
        <v>0</v>
      </c>
      <c r="J198" s="152">
        <v>0</v>
      </c>
      <c r="K198" s="152">
        <v>0</v>
      </c>
      <c r="L198" s="174">
        <v>0</v>
      </c>
      <c r="M198" s="9"/>
    </row>
    <row r="199" spans="1:13" ht="25.5" hidden="1" customHeight="1">
      <c r="A199" s="66">
        <v>3</v>
      </c>
      <c r="B199" s="64">
        <v>1</v>
      </c>
      <c r="C199" s="64">
        <v>1</v>
      </c>
      <c r="D199" s="64">
        <v>4</v>
      </c>
      <c r="E199" s="64">
        <v>1</v>
      </c>
      <c r="F199" s="67">
        <v>2</v>
      </c>
      <c r="G199" s="78" t="s">
        <v>144</v>
      </c>
      <c r="H199" s="61">
        <v>172</v>
      </c>
      <c r="I199" s="150">
        <v>0</v>
      </c>
      <c r="J199" s="150">
        <v>0</v>
      </c>
      <c r="K199" s="151">
        <v>0</v>
      </c>
      <c r="L199" s="152">
        <v>0</v>
      </c>
      <c r="M199" s="9"/>
    </row>
    <row r="200" spans="1:13" ht="31.5" hidden="1" customHeight="1">
      <c r="A200" s="92">
        <v>3</v>
      </c>
      <c r="B200" s="93">
        <v>1</v>
      </c>
      <c r="C200" s="93">
        <v>1</v>
      </c>
      <c r="D200" s="93">
        <v>4</v>
      </c>
      <c r="E200" s="93">
        <v>1</v>
      </c>
      <c r="F200" s="94">
        <v>3</v>
      </c>
      <c r="G200" s="73" t="s">
        <v>145</v>
      </c>
      <c r="H200" s="61">
        <v>173</v>
      </c>
      <c r="I200" s="150">
        <v>0</v>
      </c>
      <c r="J200" s="150">
        <v>0</v>
      </c>
      <c r="K200" s="150">
        <v>0</v>
      </c>
      <c r="L200" s="152">
        <v>0</v>
      </c>
      <c r="M200" s="9"/>
    </row>
    <row r="201" spans="1:13" ht="25.5" hidden="1" customHeight="1">
      <c r="A201" s="92">
        <v>3</v>
      </c>
      <c r="B201" s="93">
        <v>1</v>
      </c>
      <c r="C201" s="93">
        <v>1</v>
      </c>
      <c r="D201" s="93">
        <v>5</v>
      </c>
      <c r="E201" s="93"/>
      <c r="F201" s="94"/>
      <c r="G201" s="73" t="s">
        <v>146</v>
      </c>
      <c r="H201" s="61">
        <v>174</v>
      </c>
      <c r="I201" s="148">
        <f t="shared" ref="I201:L202" si="19">I202</f>
        <v>0</v>
      </c>
      <c r="J201" s="175">
        <f t="shared" si="19"/>
        <v>0</v>
      </c>
      <c r="K201" s="149">
        <f t="shared" si="19"/>
        <v>0</v>
      </c>
      <c r="L201" s="148">
        <f t="shared" si="19"/>
        <v>0</v>
      </c>
      <c r="M201" s="9"/>
    </row>
    <row r="202" spans="1:13" ht="26.25" hidden="1" customHeight="1">
      <c r="A202" s="107">
        <v>3</v>
      </c>
      <c r="B202" s="108">
        <v>1</v>
      </c>
      <c r="C202" s="108">
        <v>1</v>
      </c>
      <c r="D202" s="108">
        <v>5</v>
      </c>
      <c r="E202" s="108">
        <v>1</v>
      </c>
      <c r="F202" s="120"/>
      <c r="G202" s="73" t="s">
        <v>146</v>
      </c>
      <c r="H202" s="61">
        <v>175</v>
      </c>
      <c r="I202" s="149">
        <f t="shared" si="19"/>
        <v>0</v>
      </c>
      <c r="J202" s="149">
        <f t="shared" si="19"/>
        <v>0</v>
      </c>
      <c r="K202" s="149">
        <f t="shared" si="19"/>
        <v>0</v>
      </c>
      <c r="L202" s="149">
        <f t="shared" si="19"/>
        <v>0</v>
      </c>
      <c r="M202" s="9"/>
    </row>
    <row r="203" spans="1:13" ht="27" hidden="1" customHeight="1">
      <c r="A203" s="92">
        <v>3</v>
      </c>
      <c r="B203" s="93">
        <v>1</v>
      </c>
      <c r="C203" s="93">
        <v>1</v>
      </c>
      <c r="D203" s="93">
        <v>5</v>
      </c>
      <c r="E203" s="93">
        <v>1</v>
      </c>
      <c r="F203" s="94">
        <v>1</v>
      </c>
      <c r="G203" s="73" t="s">
        <v>146</v>
      </c>
      <c r="H203" s="61">
        <v>176</v>
      </c>
      <c r="I203" s="150">
        <v>0</v>
      </c>
      <c r="J203" s="152">
        <v>0</v>
      </c>
      <c r="K203" s="152">
        <v>0</v>
      </c>
      <c r="L203" s="152">
        <v>0</v>
      </c>
      <c r="M203" s="9"/>
    </row>
    <row r="204" spans="1:13" ht="26.25" hidden="1" customHeight="1">
      <c r="A204" s="107">
        <v>3</v>
      </c>
      <c r="B204" s="108">
        <v>1</v>
      </c>
      <c r="C204" s="108">
        <v>2</v>
      </c>
      <c r="D204" s="108"/>
      <c r="E204" s="108"/>
      <c r="F204" s="120"/>
      <c r="G204" s="105" t="s">
        <v>147</v>
      </c>
      <c r="H204" s="61">
        <v>177</v>
      </c>
      <c r="I204" s="148">
        <f t="shared" ref="I204:L205" si="20">I205</f>
        <v>0</v>
      </c>
      <c r="J204" s="163">
        <f t="shared" si="20"/>
        <v>0</v>
      </c>
      <c r="K204" s="164">
        <f t="shared" si="20"/>
        <v>0</v>
      </c>
      <c r="L204" s="155">
        <f t="shared" si="20"/>
        <v>0</v>
      </c>
      <c r="M204" s="9"/>
    </row>
    <row r="205" spans="1:13" ht="25.5" hidden="1" customHeight="1">
      <c r="A205" s="92">
        <v>3</v>
      </c>
      <c r="B205" s="93">
        <v>1</v>
      </c>
      <c r="C205" s="93">
        <v>2</v>
      </c>
      <c r="D205" s="93">
        <v>1</v>
      </c>
      <c r="E205" s="93"/>
      <c r="F205" s="94"/>
      <c r="G205" s="105" t="s">
        <v>147</v>
      </c>
      <c r="H205" s="61">
        <v>178</v>
      </c>
      <c r="I205" s="159">
        <f t="shared" si="20"/>
        <v>0</v>
      </c>
      <c r="J205" s="175">
        <f t="shared" si="20"/>
        <v>0</v>
      </c>
      <c r="K205" s="149">
        <f t="shared" si="20"/>
        <v>0</v>
      </c>
      <c r="L205" s="148">
        <f t="shared" si="20"/>
        <v>0</v>
      </c>
      <c r="M205" s="9"/>
    </row>
    <row r="206" spans="1:13" ht="26.25" hidden="1" customHeight="1">
      <c r="A206" s="66">
        <v>3</v>
      </c>
      <c r="B206" s="64">
        <v>1</v>
      </c>
      <c r="C206" s="64">
        <v>2</v>
      </c>
      <c r="D206" s="64">
        <v>1</v>
      </c>
      <c r="E206" s="64">
        <v>1</v>
      </c>
      <c r="F206" s="67"/>
      <c r="G206" s="105" t="s">
        <v>147</v>
      </c>
      <c r="H206" s="61">
        <v>179</v>
      </c>
      <c r="I206" s="148">
        <f>SUM(I207:I210)</f>
        <v>0</v>
      </c>
      <c r="J206" s="161">
        <f>SUM(J207:J210)</f>
        <v>0</v>
      </c>
      <c r="K206" s="162">
        <f>SUM(K207:K210)</f>
        <v>0</v>
      </c>
      <c r="L206" s="159">
        <f>SUM(L207:L210)</f>
        <v>0</v>
      </c>
      <c r="M206" s="9"/>
    </row>
    <row r="207" spans="1:13" ht="41.25" hidden="1" customHeight="1">
      <c r="A207" s="92">
        <v>3</v>
      </c>
      <c r="B207" s="93">
        <v>1</v>
      </c>
      <c r="C207" s="93">
        <v>2</v>
      </c>
      <c r="D207" s="93">
        <v>1</v>
      </c>
      <c r="E207" s="93">
        <v>1</v>
      </c>
      <c r="F207" s="94">
        <v>2</v>
      </c>
      <c r="G207" s="73" t="s">
        <v>148</v>
      </c>
      <c r="H207" s="61">
        <v>180</v>
      </c>
      <c r="I207" s="152">
        <v>0</v>
      </c>
      <c r="J207" s="152">
        <v>0</v>
      </c>
      <c r="K207" s="152">
        <v>0</v>
      </c>
      <c r="L207" s="152">
        <v>0</v>
      </c>
      <c r="M207" s="9"/>
    </row>
    <row r="208" spans="1:13" ht="26.25" hidden="1" customHeight="1">
      <c r="A208" s="92">
        <v>3</v>
      </c>
      <c r="B208" s="93">
        <v>1</v>
      </c>
      <c r="C208" s="93">
        <v>2</v>
      </c>
      <c r="D208" s="92">
        <v>1</v>
      </c>
      <c r="E208" s="93">
        <v>1</v>
      </c>
      <c r="F208" s="94">
        <v>3</v>
      </c>
      <c r="G208" s="73" t="s">
        <v>149</v>
      </c>
      <c r="H208" s="61">
        <v>181</v>
      </c>
      <c r="I208" s="152">
        <v>0</v>
      </c>
      <c r="J208" s="152">
        <v>0</v>
      </c>
      <c r="K208" s="152">
        <v>0</v>
      </c>
      <c r="L208" s="152">
        <v>0</v>
      </c>
      <c r="M208" s="9"/>
    </row>
    <row r="209" spans="1:16" ht="27.75" hidden="1" customHeight="1">
      <c r="A209" s="92">
        <v>3</v>
      </c>
      <c r="B209" s="93">
        <v>1</v>
      </c>
      <c r="C209" s="93">
        <v>2</v>
      </c>
      <c r="D209" s="92">
        <v>1</v>
      </c>
      <c r="E209" s="93">
        <v>1</v>
      </c>
      <c r="F209" s="94">
        <v>4</v>
      </c>
      <c r="G209" s="73" t="s">
        <v>150</v>
      </c>
      <c r="H209" s="61">
        <v>182</v>
      </c>
      <c r="I209" s="152">
        <v>0</v>
      </c>
      <c r="J209" s="152">
        <v>0</v>
      </c>
      <c r="K209" s="152">
        <v>0</v>
      </c>
      <c r="L209" s="152">
        <v>0</v>
      </c>
      <c r="M209" s="9"/>
    </row>
    <row r="210" spans="1:16" ht="27" hidden="1" customHeight="1">
      <c r="A210" s="107">
        <v>3</v>
      </c>
      <c r="B210" s="118">
        <v>1</v>
      </c>
      <c r="C210" s="118">
        <v>2</v>
      </c>
      <c r="D210" s="117">
        <v>1</v>
      </c>
      <c r="E210" s="118">
        <v>1</v>
      </c>
      <c r="F210" s="119">
        <v>5</v>
      </c>
      <c r="G210" s="111" t="s">
        <v>151</v>
      </c>
      <c r="H210" s="61">
        <v>183</v>
      </c>
      <c r="I210" s="152">
        <v>0</v>
      </c>
      <c r="J210" s="152">
        <v>0</v>
      </c>
      <c r="K210" s="152">
        <v>0</v>
      </c>
      <c r="L210" s="174">
        <v>0</v>
      </c>
      <c r="M210" s="9"/>
    </row>
    <row r="211" spans="1:16" ht="29.25" hidden="1" customHeight="1">
      <c r="A211" s="92">
        <v>3</v>
      </c>
      <c r="B211" s="93">
        <v>1</v>
      </c>
      <c r="C211" s="93">
        <v>3</v>
      </c>
      <c r="D211" s="92"/>
      <c r="E211" s="93"/>
      <c r="F211" s="94"/>
      <c r="G211" s="73" t="s">
        <v>152</v>
      </c>
      <c r="H211" s="61">
        <v>184</v>
      </c>
      <c r="I211" s="148">
        <f>SUM(I212+I215)</f>
        <v>0</v>
      </c>
      <c r="J211" s="175">
        <f>SUM(J212+J215)</f>
        <v>0</v>
      </c>
      <c r="K211" s="149">
        <f>SUM(K212+K215)</f>
        <v>0</v>
      </c>
      <c r="L211" s="148">
        <f>SUM(L212+L215)</f>
        <v>0</v>
      </c>
      <c r="M211" s="9"/>
    </row>
    <row r="212" spans="1:16" ht="27.75" hidden="1" customHeight="1">
      <c r="A212" s="66">
        <v>3</v>
      </c>
      <c r="B212" s="64">
        <v>1</v>
      </c>
      <c r="C212" s="64">
        <v>3</v>
      </c>
      <c r="D212" s="66">
        <v>1</v>
      </c>
      <c r="E212" s="92"/>
      <c r="F212" s="67"/>
      <c r="G212" s="78" t="s">
        <v>153</v>
      </c>
      <c r="H212" s="61">
        <v>185</v>
      </c>
      <c r="I212" s="159">
        <f t="shared" ref="I212:L213" si="21">I213</f>
        <v>0</v>
      </c>
      <c r="J212" s="161">
        <f t="shared" si="21"/>
        <v>0</v>
      </c>
      <c r="K212" s="162">
        <f t="shared" si="21"/>
        <v>0</v>
      </c>
      <c r="L212" s="159">
        <f t="shared" si="21"/>
        <v>0</v>
      </c>
      <c r="M212" s="9"/>
    </row>
    <row r="213" spans="1:16" ht="30.75" hidden="1" customHeight="1">
      <c r="A213" s="92">
        <v>3</v>
      </c>
      <c r="B213" s="93">
        <v>1</v>
      </c>
      <c r="C213" s="93">
        <v>3</v>
      </c>
      <c r="D213" s="92">
        <v>1</v>
      </c>
      <c r="E213" s="92">
        <v>1</v>
      </c>
      <c r="F213" s="94"/>
      <c r="G213" s="78" t="s">
        <v>153</v>
      </c>
      <c r="H213" s="61">
        <v>186</v>
      </c>
      <c r="I213" s="148">
        <f t="shared" si="21"/>
        <v>0</v>
      </c>
      <c r="J213" s="175">
        <f t="shared" si="21"/>
        <v>0</v>
      </c>
      <c r="K213" s="149">
        <f t="shared" si="21"/>
        <v>0</v>
      </c>
      <c r="L213" s="148">
        <f t="shared" si="21"/>
        <v>0</v>
      </c>
      <c r="M213" s="9"/>
    </row>
    <row r="214" spans="1:16" ht="27.75" hidden="1" customHeight="1">
      <c r="A214" s="92">
        <v>3</v>
      </c>
      <c r="B214" s="73">
        <v>1</v>
      </c>
      <c r="C214" s="92">
        <v>3</v>
      </c>
      <c r="D214" s="93">
        <v>1</v>
      </c>
      <c r="E214" s="93">
        <v>1</v>
      </c>
      <c r="F214" s="94">
        <v>1</v>
      </c>
      <c r="G214" s="78" t="s">
        <v>153</v>
      </c>
      <c r="H214" s="61">
        <v>187</v>
      </c>
      <c r="I214" s="174">
        <v>0</v>
      </c>
      <c r="J214" s="174">
        <v>0</v>
      </c>
      <c r="K214" s="174">
        <v>0</v>
      </c>
      <c r="L214" s="174">
        <v>0</v>
      </c>
      <c r="M214" s="9"/>
    </row>
    <row r="215" spans="1:16" ht="30.75" hidden="1" customHeight="1">
      <c r="A215" s="92">
        <v>3</v>
      </c>
      <c r="B215" s="73">
        <v>1</v>
      </c>
      <c r="C215" s="92">
        <v>3</v>
      </c>
      <c r="D215" s="93">
        <v>2</v>
      </c>
      <c r="E215" s="93"/>
      <c r="F215" s="94"/>
      <c r="G215" s="73" t="s">
        <v>154</v>
      </c>
      <c r="H215" s="61">
        <v>188</v>
      </c>
      <c r="I215" s="148">
        <f>I216</f>
        <v>0</v>
      </c>
      <c r="J215" s="175">
        <f>J216</f>
        <v>0</v>
      </c>
      <c r="K215" s="149">
        <f>K216</f>
        <v>0</v>
      </c>
      <c r="L215" s="148">
        <f>L216</f>
        <v>0</v>
      </c>
      <c r="M215" s="9"/>
    </row>
    <row r="216" spans="1:16" ht="27" hidden="1" customHeight="1">
      <c r="A216" s="66">
        <v>3</v>
      </c>
      <c r="B216" s="78">
        <v>1</v>
      </c>
      <c r="C216" s="66">
        <v>3</v>
      </c>
      <c r="D216" s="64">
        <v>2</v>
      </c>
      <c r="E216" s="64">
        <v>1</v>
      </c>
      <c r="F216" s="67"/>
      <c r="G216" s="73" t="s">
        <v>154</v>
      </c>
      <c r="H216" s="61">
        <v>189</v>
      </c>
      <c r="I216" s="148">
        <f t="shared" ref="I216:P216" si="22">SUM(I217:I222)</f>
        <v>0</v>
      </c>
      <c r="J216" s="148">
        <f t="shared" si="22"/>
        <v>0</v>
      </c>
      <c r="K216" s="148">
        <f t="shared" si="22"/>
        <v>0</v>
      </c>
      <c r="L216" s="148">
        <f t="shared" si="22"/>
        <v>0</v>
      </c>
      <c r="M216" s="125">
        <f t="shared" si="22"/>
        <v>0</v>
      </c>
      <c r="N216" s="125">
        <f t="shared" si="22"/>
        <v>0</v>
      </c>
      <c r="O216" s="125">
        <f t="shared" si="22"/>
        <v>0</v>
      </c>
      <c r="P216" s="125">
        <f t="shared" si="22"/>
        <v>0</v>
      </c>
    </row>
    <row r="217" spans="1:16" ht="24.75" hidden="1" customHeight="1">
      <c r="A217" s="92">
        <v>3</v>
      </c>
      <c r="B217" s="73">
        <v>1</v>
      </c>
      <c r="C217" s="92">
        <v>3</v>
      </c>
      <c r="D217" s="93">
        <v>2</v>
      </c>
      <c r="E217" s="93">
        <v>1</v>
      </c>
      <c r="F217" s="94">
        <v>1</v>
      </c>
      <c r="G217" s="73" t="s">
        <v>155</v>
      </c>
      <c r="H217" s="61">
        <v>190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6.25" hidden="1" customHeight="1">
      <c r="A218" s="92">
        <v>3</v>
      </c>
      <c r="B218" s="73">
        <v>1</v>
      </c>
      <c r="C218" s="92">
        <v>3</v>
      </c>
      <c r="D218" s="93">
        <v>2</v>
      </c>
      <c r="E218" s="93">
        <v>1</v>
      </c>
      <c r="F218" s="94">
        <v>2</v>
      </c>
      <c r="G218" s="73" t="s">
        <v>156</v>
      </c>
      <c r="H218" s="61">
        <v>191</v>
      </c>
      <c r="I218" s="152">
        <v>0</v>
      </c>
      <c r="J218" s="152">
        <v>0</v>
      </c>
      <c r="K218" s="152">
        <v>0</v>
      </c>
      <c r="L218" s="152">
        <v>0</v>
      </c>
      <c r="M218" s="9"/>
    </row>
    <row r="219" spans="1:16" ht="26.25" hidden="1" customHeight="1">
      <c r="A219" s="92">
        <v>3</v>
      </c>
      <c r="B219" s="73">
        <v>1</v>
      </c>
      <c r="C219" s="92">
        <v>3</v>
      </c>
      <c r="D219" s="93">
        <v>2</v>
      </c>
      <c r="E219" s="93">
        <v>1</v>
      </c>
      <c r="F219" s="94">
        <v>3</v>
      </c>
      <c r="G219" s="73" t="s">
        <v>157</v>
      </c>
      <c r="H219" s="61">
        <v>192</v>
      </c>
      <c r="I219" s="152">
        <v>0</v>
      </c>
      <c r="J219" s="152">
        <v>0</v>
      </c>
      <c r="K219" s="152">
        <v>0</v>
      </c>
      <c r="L219" s="152">
        <v>0</v>
      </c>
      <c r="M219" s="9"/>
    </row>
    <row r="220" spans="1:16" ht="27.75" hidden="1" customHeight="1">
      <c r="A220" s="92">
        <v>3</v>
      </c>
      <c r="B220" s="73">
        <v>1</v>
      </c>
      <c r="C220" s="92">
        <v>3</v>
      </c>
      <c r="D220" s="93">
        <v>2</v>
      </c>
      <c r="E220" s="93">
        <v>1</v>
      </c>
      <c r="F220" s="94">
        <v>4</v>
      </c>
      <c r="G220" s="73" t="s">
        <v>158</v>
      </c>
      <c r="H220" s="61">
        <v>193</v>
      </c>
      <c r="I220" s="152">
        <v>0</v>
      </c>
      <c r="J220" s="152">
        <v>0</v>
      </c>
      <c r="K220" s="152">
        <v>0</v>
      </c>
      <c r="L220" s="174">
        <v>0</v>
      </c>
      <c r="M220" s="9"/>
    </row>
    <row r="221" spans="1:16" ht="29.25" hidden="1" customHeight="1">
      <c r="A221" s="92">
        <v>3</v>
      </c>
      <c r="B221" s="73">
        <v>1</v>
      </c>
      <c r="C221" s="92">
        <v>3</v>
      </c>
      <c r="D221" s="93">
        <v>2</v>
      </c>
      <c r="E221" s="93">
        <v>1</v>
      </c>
      <c r="F221" s="94">
        <v>5</v>
      </c>
      <c r="G221" s="78" t="s">
        <v>159</v>
      </c>
      <c r="H221" s="61">
        <v>194</v>
      </c>
      <c r="I221" s="152">
        <v>0</v>
      </c>
      <c r="J221" s="152">
        <v>0</v>
      </c>
      <c r="K221" s="152">
        <v>0</v>
      </c>
      <c r="L221" s="152">
        <v>0</v>
      </c>
      <c r="M221" s="9"/>
    </row>
    <row r="222" spans="1:16" ht="25.5" hidden="1" customHeight="1">
      <c r="A222" s="92">
        <v>3</v>
      </c>
      <c r="B222" s="73">
        <v>1</v>
      </c>
      <c r="C222" s="92">
        <v>3</v>
      </c>
      <c r="D222" s="93">
        <v>2</v>
      </c>
      <c r="E222" s="93">
        <v>1</v>
      </c>
      <c r="F222" s="94">
        <v>6</v>
      </c>
      <c r="G222" s="78" t="s">
        <v>154</v>
      </c>
      <c r="H222" s="61">
        <v>195</v>
      </c>
      <c r="I222" s="152">
        <v>0</v>
      </c>
      <c r="J222" s="152">
        <v>0</v>
      </c>
      <c r="K222" s="152">
        <v>0</v>
      </c>
      <c r="L222" s="174">
        <v>0</v>
      </c>
      <c r="M222" s="9"/>
    </row>
    <row r="223" spans="1:16" ht="27" hidden="1" customHeight="1">
      <c r="A223" s="66">
        <v>3</v>
      </c>
      <c r="B223" s="64">
        <v>1</v>
      </c>
      <c r="C223" s="64">
        <v>4</v>
      </c>
      <c r="D223" s="64"/>
      <c r="E223" s="64"/>
      <c r="F223" s="67"/>
      <c r="G223" s="78" t="s">
        <v>160</v>
      </c>
      <c r="H223" s="61">
        <v>196</v>
      </c>
      <c r="I223" s="159">
        <f t="shared" ref="I223:L225" si="23">I224</f>
        <v>0</v>
      </c>
      <c r="J223" s="161">
        <f t="shared" si="23"/>
        <v>0</v>
      </c>
      <c r="K223" s="162">
        <f t="shared" si="23"/>
        <v>0</v>
      </c>
      <c r="L223" s="162">
        <f t="shared" si="23"/>
        <v>0</v>
      </c>
      <c r="M223" s="9"/>
    </row>
    <row r="224" spans="1:16" ht="27" hidden="1" customHeight="1">
      <c r="A224" s="107">
        <v>3</v>
      </c>
      <c r="B224" s="118">
        <v>1</v>
      </c>
      <c r="C224" s="118">
        <v>4</v>
      </c>
      <c r="D224" s="118">
        <v>1</v>
      </c>
      <c r="E224" s="118"/>
      <c r="F224" s="119"/>
      <c r="G224" s="78" t="s">
        <v>160</v>
      </c>
      <c r="H224" s="61">
        <v>197</v>
      </c>
      <c r="I224" s="156">
        <f t="shared" si="23"/>
        <v>0</v>
      </c>
      <c r="J224" s="168">
        <f t="shared" si="23"/>
        <v>0</v>
      </c>
      <c r="K224" s="157">
        <f t="shared" si="23"/>
        <v>0</v>
      </c>
      <c r="L224" s="157">
        <f t="shared" si="23"/>
        <v>0</v>
      </c>
      <c r="M224" s="9"/>
    </row>
    <row r="225" spans="1:13" ht="27.75" hidden="1" customHeight="1">
      <c r="A225" s="92">
        <v>3</v>
      </c>
      <c r="B225" s="93">
        <v>1</v>
      </c>
      <c r="C225" s="93">
        <v>4</v>
      </c>
      <c r="D225" s="93">
        <v>1</v>
      </c>
      <c r="E225" s="93">
        <v>1</v>
      </c>
      <c r="F225" s="94"/>
      <c r="G225" s="78" t="s">
        <v>161</v>
      </c>
      <c r="H225" s="61">
        <v>198</v>
      </c>
      <c r="I225" s="148">
        <f t="shared" si="23"/>
        <v>0</v>
      </c>
      <c r="J225" s="175">
        <f t="shared" si="23"/>
        <v>0</v>
      </c>
      <c r="K225" s="149">
        <f t="shared" si="23"/>
        <v>0</v>
      </c>
      <c r="L225" s="149">
        <f t="shared" si="23"/>
        <v>0</v>
      </c>
      <c r="M225" s="9"/>
    </row>
    <row r="226" spans="1:13" ht="27" hidden="1" customHeight="1">
      <c r="A226" s="91">
        <v>3</v>
      </c>
      <c r="B226" s="92">
        <v>1</v>
      </c>
      <c r="C226" s="93">
        <v>4</v>
      </c>
      <c r="D226" s="93">
        <v>1</v>
      </c>
      <c r="E226" s="93">
        <v>1</v>
      </c>
      <c r="F226" s="94">
        <v>1</v>
      </c>
      <c r="G226" s="78" t="s">
        <v>161</v>
      </c>
      <c r="H226" s="61">
        <v>199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6.25" hidden="1" customHeight="1">
      <c r="A227" s="91">
        <v>3</v>
      </c>
      <c r="B227" s="93">
        <v>1</v>
      </c>
      <c r="C227" s="93">
        <v>5</v>
      </c>
      <c r="D227" s="93"/>
      <c r="E227" s="93"/>
      <c r="F227" s="94"/>
      <c r="G227" s="73" t="s">
        <v>162</v>
      </c>
      <c r="H227" s="61">
        <v>200</v>
      </c>
      <c r="I227" s="148">
        <f t="shared" ref="I227:L228" si="24">I228</f>
        <v>0</v>
      </c>
      <c r="J227" s="148">
        <f t="shared" si="24"/>
        <v>0</v>
      </c>
      <c r="K227" s="148">
        <f t="shared" si="24"/>
        <v>0</v>
      </c>
      <c r="L227" s="148">
        <f t="shared" si="24"/>
        <v>0</v>
      </c>
      <c r="M227" s="9"/>
    </row>
    <row r="228" spans="1:13" ht="30" hidden="1" customHeight="1">
      <c r="A228" s="91">
        <v>3</v>
      </c>
      <c r="B228" s="93">
        <v>1</v>
      </c>
      <c r="C228" s="93">
        <v>5</v>
      </c>
      <c r="D228" s="93">
        <v>1</v>
      </c>
      <c r="E228" s="93"/>
      <c r="F228" s="94"/>
      <c r="G228" s="73" t="s">
        <v>162</v>
      </c>
      <c r="H228" s="61">
        <v>201</v>
      </c>
      <c r="I228" s="148">
        <f t="shared" si="24"/>
        <v>0</v>
      </c>
      <c r="J228" s="148">
        <f t="shared" si="24"/>
        <v>0</v>
      </c>
      <c r="K228" s="148">
        <f t="shared" si="24"/>
        <v>0</v>
      </c>
      <c r="L228" s="148">
        <f t="shared" si="24"/>
        <v>0</v>
      </c>
      <c r="M228" s="9"/>
    </row>
    <row r="229" spans="1:13" ht="27" hidden="1" customHeight="1">
      <c r="A229" s="91">
        <v>3</v>
      </c>
      <c r="B229" s="93">
        <v>1</v>
      </c>
      <c r="C229" s="93">
        <v>5</v>
      </c>
      <c r="D229" s="93">
        <v>1</v>
      </c>
      <c r="E229" s="93">
        <v>1</v>
      </c>
      <c r="F229" s="94"/>
      <c r="G229" s="73" t="s">
        <v>162</v>
      </c>
      <c r="H229" s="61">
        <v>202</v>
      </c>
      <c r="I229" s="148">
        <f>SUM(I230:I232)</f>
        <v>0</v>
      </c>
      <c r="J229" s="148">
        <f>SUM(J230:J232)</f>
        <v>0</v>
      </c>
      <c r="K229" s="148">
        <f>SUM(K230:K232)</f>
        <v>0</v>
      </c>
      <c r="L229" s="148">
        <f>SUM(L230:L232)</f>
        <v>0</v>
      </c>
      <c r="M229" s="9"/>
    </row>
    <row r="230" spans="1:13" ht="31.5" hidden="1" customHeight="1">
      <c r="A230" s="91">
        <v>3</v>
      </c>
      <c r="B230" s="93">
        <v>1</v>
      </c>
      <c r="C230" s="93">
        <v>5</v>
      </c>
      <c r="D230" s="93">
        <v>1</v>
      </c>
      <c r="E230" s="93">
        <v>1</v>
      </c>
      <c r="F230" s="94">
        <v>1</v>
      </c>
      <c r="G230" s="122" t="s">
        <v>163</v>
      </c>
      <c r="H230" s="61">
        <v>203</v>
      </c>
      <c r="I230" s="152">
        <v>0</v>
      </c>
      <c r="J230" s="152">
        <v>0</v>
      </c>
      <c r="K230" s="152">
        <v>0</v>
      </c>
      <c r="L230" s="152">
        <v>0</v>
      </c>
      <c r="M230" s="9"/>
    </row>
    <row r="231" spans="1:13" ht="25.5" hidden="1" customHeight="1">
      <c r="A231" s="91">
        <v>3</v>
      </c>
      <c r="B231" s="93">
        <v>1</v>
      </c>
      <c r="C231" s="93">
        <v>5</v>
      </c>
      <c r="D231" s="93">
        <v>1</v>
      </c>
      <c r="E231" s="93">
        <v>1</v>
      </c>
      <c r="F231" s="94">
        <v>2</v>
      </c>
      <c r="G231" s="122" t="s">
        <v>164</v>
      </c>
      <c r="H231" s="61">
        <v>204</v>
      </c>
      <c r="I231" s="152">
        <v>0</v>
      </c>
      <c r="J231" s="152">
        <v>0</v>
      </c>
      <c r="K231" s="152">
        <v>0</v>
      </c>
      <c r="L231" s="152">
        <v>0</v>
      </c>
      <c r="M231" s="9"/>
    </row>
    <row r="232" spans="1:13" ht="28.5" hidden="1" customHeight="1">
      <c r="A232" s="91">
        <v>3</v>
      </c>
      <c r="B232" s="93">
        <v>1</v>
      </c>
      <c r="C232" s="93">
        <v>5</v>
      </c>
      <c r="D232" s="93">
        <v>1</v>
      </c>
      <c r="E232" s="93">
        <v>1</v>
      </c>
      <c r="F232" s="94">
        <v>3</v>
      </c>
      <c r="G232" s="122" t="s">
        <v>165</v>
      </c>
      <c r="H232" s="61">
        <v>205</v>
      </c>
      <c r="I232" s="152">
        <v>0</v>
      </c>
      <c r="J232" s="152">
        <v>0</v>
      </c>
      <c r="K232" s="152">
        <v>0</v>
      </c>
      <c r="L232" s="152">
        <v>0</v>
      </c>
      <c r="M232" s="9"/>
    </row>
    <row r="233" spans="1:13" ht="41.25" hidden="1" customHeight="1">
      <c r="A233" s="57">
        <v>3</v>
      </c>
      <c r="B233" s="58">
        <v>2</v>
      </c>
      <c r="C233" s="58"/>
      <c r="D233" s="58"/>
      <c r="E233" s="58"/>
      <c r="F233" s="60"/>
      <c r="G233" s="59" t="s">
        <v>166</v>
      </c>
      <c r="H233" s="61">
        <v>206</v>
      </c>
      <c r="I233" s="148">
        <f>SUM(I234+I266)</f>
        <v>0</v>
      </c>
      <c r="J233" s="175">
        <f>SUM(J234+J266)</f>
        <v>0</v>
      </c>
      <c r="K233" s="149">
        <f>SUM(K234+K266)</f>
        <v>0</v>
      </c>
      <c r="L233" s="149">
        <f>SUM(L234+L266)</f>
        <v>0</v>
      </c>
      <c r="M233" s="9"/>
    </row>
    <row r="234" spans="1:13" ht="26.25" hidden="1" customHeight="1">
      <c r="A234" s="107">
        <v>3</v>
      </c>
      <c r="B234" s="117">
        <v>2</v>
      </c>
      <c r="C234" s="118">
        <v>1</v>
      </c>
      <c r="D234" s="118"/>
      <c r="E234" s="118"/>
      <c r="F234" s="119"/>
      <c r="G234" s="111" t="s">
        <v>167</v>
      </c>
      <c r="H234" s="61">
        <v>207</v>
      </c>
      <c r="I234" s="156">
        <f>SUM(I235+I244+I248+I252+I256+I259+I262)</f>
        <v>0</v>
      </c>
      <c r="J234" s="168">
        <f>SUM(J235+J244+J248+J252+J256+J259+J262)</f>
        <v>0</v>
      </c>
      <c r="K234" s="157">
        <f>SUM(K235+K244+K248+K252+K256+K259+K262)</f>
        <v>0</v>
      </c>
      <c r="L234" s="157">
        <f>SUM(L235+L244+L248+L252+L256+L259+L262)</f>
        <v>0</v>
      </c>
      <c r="M234" s="9"/>
    </row>
    <row r="235" spans="1:13" ht="30" hidden="1" customHeight="1">
      <c r="A235" s="92">
        <v>3</v>
      </c>
      <c r="B235" s="93">
        <v>2</v>
      </c>
      <c r="C235" s="93">
        <v>1</v>
      </c>
      <c r="D235" s="93">
        <v>1</v>
      </c>
      <c r="E235" s="93"/>
      <c r="F235" s="94"/>
      <c r="G235" s="73" t="s">
        <v>168</v>
      </c>
      <c r="H235" s="61">
        <v>208</v>
      </c>
      <c r="I235" s="156">
        <f>I236</f>
        <v>0</v>
      </c>
      <c r="J235" s="156">
        <f>J236</f>
        <v>0</v>
      </c>
      <c r="K235" s="156">
        <f>K236</f>
        <v>0</v>
      </c>
      <c r="L235" s="156">
        <f>L236</f>
        <v>0</v>
      </c>
      <c r="M235" s="9"/>
    </row>
    <row r="236" spans="1:13" ht="27" hidden="1" customHeight="1">
      <c r="A236" s="92">
        <v>3</v>
      </c>
      <c r="B236" s="92">
        <v>2</v>
      </c>
      <c r="C236" s="93">
        <v>1</v>
      </c>
      <c r="D236" s="93">
        <v>1</v>
      </c>
      <c r="E236" s="93">
        <v>1</v>
      </c>
      <c r="F236" s="94"/>
      <c r="G236" s="73" t="s">
        <v>169</v>
      </c>
      <c r="H236" s="61">
        <v>209</v>
      </c>
      <c r="I236" s="148">
        <f>SUM(I237:I237)</f>
        <v>0</v>
      </c>
      <c r="J236" s="175">
        <f>SUM(J237:J237)</f>
        <v>0</v>
      </c>
      <c r="K236" s="149">
        <f>SUM(K237:K237)</f>
        <v>0</v>
      </c>
      <c r="L236" s="149">
        <f>SUM(L237:L237)</f>
        <v>0</v>
      </c>
      <c r="M236" s="9"/>
    </row>
    <row r="237" spans="1:13" ht="25.5" hidden="1" customHeight="1">
      <c r="A237" s="107">
        <v>3</v>
      </c>
      <c r="B237" s="107">
        <v>2</v>
      </c>
      <c r="C237" s="118">
        <v>1</v>
      </c>
      <c r="D237" s="118">
        <v>1</v>
      </c>
      <c r="E237" s="118">
        <v>1</v>
      </c>
      <c r="F237" s="119">
        <v>1</v>
      </c>
      <c r="G237" s="111" t="s">
        <v>169</v>
      </c>
      <c r="H237" s="61">
        <v>210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107">
        <v>3</v>
      </c>
      <c r="B238" s="118">
        <v>2</v>
      </c>
      <c r="C238" s="118">
        <v>1</v>
      </c>
      <c r="D238" s="118">
        <v>1</v>
      </c>
      <c r="E238" s="118">
        <v>2</v>
      </c>
      <c r="F238" s="119"/>
      <c r="G238" s="111" t="s">
        <v>170</v>
      </c>
      <c r="H238" s="61">
        <v>211</v>
      </c>
      <c r="I238" s="148">
        <f>SUM(I239:I240)</f>
        <v>0</v>
      </c>
      <c r="J238" s="148">
        <f>SUM(J239:J240)</f>
        <v>0</v>
      </c>
      <c r="K238" s="148">
        <f>SUM(K239:K240)</f>
        <v>0</v>
      </c>
      <c r="L238" s="148">
        <f>SUM(L239:L240)</f>
        <v>0</v>
      </c>
      <c r="M238" s="9"/>
    </row>
    <row r="239" spans="1:13" ht="24.75" hidden="1" customHeight="1">
      <c r="A239" s="107">
        <v>3</v>
      </c>
      <c r="B239" s="118">
        <v>2</v>
      </c>
      <c r="C239" s="118">
        <v>1</v>
      </c>
      <c r="D239" s="118">
        <v>1</v>
      </c>
      <c r="E239" s="118">
        <v>2</v>
      </c>
      <c r="F239" s="119">
        <v>1</v>
      </c>
      <c r="G239" s="111" t="s">
        <v>171</v>
      </c>
      <c r="H239" s="61">
        <v>212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25.5" hidden="1" customHeight="1">
      <c r="A240" s="107">
        <v>3</v>
      </c>
      <c r="B240" s="118">
        <v>2</v>
      </c>
      <c r="C240" s="118">
        <v>1</v>
      </c>
      <c r="D240" s="118">
        <v>1</v>
      </c>
      <c r="E240" s="118">
        <v>2</v>
      </c>
      <c r="F240" s="119">
        <v>2</v>
      </c>
      <c r="G240" s="111" t="s">
        <v>172</v>
      </c>
      <c r="H240" s="61">
        <v>213</v>
      </c>
      <c r="I240" s="152">
        <v>0</v>
      </c>
      <c r="J240" s="152">
        <v>0</v>
      </c>
      <c r="K240" s="152">
        <v>0</v>
      </c>
      <c r="L240" s="152">
        <v>0</v>
      </c>
      <c r="M240" s="9"/>
    </row>
    <row r="241" spans="1:13" ht="25.5" hidden="1" customHeight="1">
      <c r="A241" s="107">
        <v>3</v>
      </c>
      <c r="B241" s="118">
        <v>2</v>
      </c>
      <c r="C241" s="118">
        <v>1</v>
      </c>
      <c r="D241" s="118">
        <v>1</v>
      </c>
      <c r="E241" s="118">
        <v>3</v>
      </c>
      <c r="F241" s="126"/>
      <c r="G241" s="111" t="s">
        <v>173</v>
      </c>
      <c r="H241" s="61">
        <v>214</v>
      </c>
      <c r="I241" s="148">
        <f>SUM(I242:I243)</f>
        <v>0</v>
      </c>
      <c r="J241" s="148">
        <f>SUM(J242:J243)</f>
        <v>0</v>
      </c>
      <c r="K241" s="148">
        <f>SUM(K242:K243)</f>
        <v>0</v>
      </c>
      <c r="L241" s="148">
        <f>SUM(L242:L243)</f>
        <v>0</v>
      </c>
      <c r="M241" s="9"/>
    </row>
    <row r="242" spans="1:13" ht="29.25" hidden="1" customHeight="1">
      <c r="A242" s="107">
        <v>3</v>
      </c>
      <c r="B242" s="118">
        <v>2</v>
      </c>
      <c r="C242" s="118">
        <v>1</v>
      </c>
      <c r="D242" s="118">
        <v>1</v>
      </c>
      <c r="E242" s="118">
        <v>3</v>
      </c>
      <c r="F242" s="119">
        <v>1</v>
      </c>
      <c r="G242" s="111" t="s">
        <v>174</v>
      </c>
      <c r="H242" s="61">
        <v>215</v>
      </c>
      <c r="I242" s="152">
        <v>0</v>
      </c>
      <c r="J242" s="152">
        <v>0</v>
      </c>
      <c r="K242" s="152">
        <v>0</v>
      </c>
      <c r="L242" s="152">
        <v>0</v>
      </c>
      <c r="M242" s="9"/>
    </row>
    <row r="243" spans="1:13" ht="25.5" hidden="1" customHeight="1">
      <c r="A243" s="107">
        <v>3</v>
      </c>
      <c r="B243" s="118">
        <v>2</v>
      </c>
      <c r="C243" s="118">
        <v>1</v>
      </c>
      <c r="D243" s="118">
        <v>1</v>
      </c>
      <c r="E243" s="118">
        <v>3</v>
      </c>
      <c r="F243" s="119">
        <v>2</v>
      </c>
      <c r="G243" s="111" t="s">
        <v>175</v>
      </c>
      <c r="H243" s="61">
        <v>216</v>
      </c>
      <c r="I243" s="152">
        <v>0</v>
      </c>
      <c r="J243" s="152">
        <v>0</v>
      </c>
      <c r="K243" s="152">
        <v>0</v>
      </c>
      <c r="L243" s="152">
        <v>0</v>
      </c>
      <c r="M243" s="9"/>
    </row>
    <row r="244" spans="1:13" ht="27" hidden="1" customHeight="1">
      <c r="A244" s="92">
        <v>3</v>
      </c>
      <c r="B244" s="93">
        <v>2</v>
      </c>
      <c r="C244" s="93">
        <v>1</v>
      </c>
      <c r="D244" s="93">
        <v>2</v>
      </c>
      <c r="E244" s="93"/>
      <c r="F244" s="94"/>
      <c r="G244" s="73" t="s">
        <v>176</v>
      </c>
      <c r="H244" s="61">
        <v>217</v>
      </c>
      <c r="I244" s="148">
        <f>I245</f>
        <v>0</v>
      </c>
      <c r="J244" s="148">
        <f>J245</f>
        <v>0</v>
      </c>
      <c r="K244" s="148">
        <f>K245</f>
        <v>0</v>
      </c>
      <c r="L244" s="148">
        <f>L245</f>
        <v>0</v>
      </c>
      <c r="M244" s="9"/>
    </row>
    <row r="245" spans="1:13" ht="27.75" hidden="1" customHeight="1">
      <c r="A245" s="92">
        <v>3</v>
      </c>
      <c r="B245" s="93">
        <v>2</v>
      </c>
      <c r="C245" s="93">
        <v>1</v>
      </c>
      <c r="D245" s="93">
        <v>2</v>
      </c>
      <c r="E245" s="93">
        <v>1</v>
      </c>
      <c r="F245" s="94"/>
      <c r="G245" s="73" t="s">
        <v>176</v>
      </c>
      <c r="H245" s="61">
        <v>218</v>
      </c>
      <c r="I245" s="148">
        <f>SUM(I246:I247)</f>
        <v>0</v>
      </c>
      <c r="J245" s="175">
        <f>SUM(J246:J247)</f>
        <v>0</v>
      </c>
      <c r="K245" s="149">
        <f>SUM(K246:K247)</f>
        <v>0</v>
      </c>
      <c r="L245" s="149">
        <f>SUM(L246:L247)</f>
        <v>0</v>
      </c>
      <c r="M245" s="9"/>
    </row>
    <row r="246" spans="1:13" ht="27" hidden="1" customHeight="1">
      <c r="A246" s="107">
        <v>3</v>
      </c>
      <c r="B246" s="117">
        <v>2</v>
      </c>
      <c r="C246" s="118">
        <v>1</v>
      </c>
      <c r="D246" s="118">
        <v>2</v>
      </c>
      <c r="E246" s="118">
        <v>1</v>
      </c>
      <c r="F246" s="119">
        <v>1</v>
      </c>
      <c r="G246" s="111" t="s">
        <v>177</v>
      </c>
      <c r="H246" s="61">
        <v>219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92">
        <v>3</v>
      </c>
      <c r="B247" s="93">
        <v>2</v>
      </c>
      <c r="C247" s="93">
        <v>1</v>
      </c>
      <c r="D247" s="93">
        <v>2</v>
      </c>
      <c r="E247" s="93">
        <v>1</v>
      </c>
      <c r="F247" s="94">
        <v>2</v>
      </c>
      <c r="G247" s="73" t="s">
        <v>178</v>
      </c>
      <c r="H247" s="61">
        <v>220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6.25" hidden="1" customHeight="1">
      <c r="A248" s="66">
        <v>3</v>
      </c>
      <c r="B248" s="64">
        <v>2</v>
      </c>
      <c r="C248" s="64">
        <v>1</v>
      </c>
      <c r="D248" s="64">
        <v>3</v>
      </c>
      <c r="E248" s="64"/>
      <c r="F248" s="67"/>
      <c r="G248" s="78" t="s">
        <v>179</v>
      </c>
      <c r="H248" s="61">
        <v>221</v>
      </c>
      <c r="I248" s="159">
        <f>I249</f>
        <v>0</v>
      </c>
      <c r="J248" s="161">
        <f>J249</f>
        <v>0</v>
      </c>
      <c r="K248" s="162">
        <f>K249</f>
        <v>0</v>
      </c>
      <c r="L248" s="162">
        <f>L249</f>
        <v>0</v>
      </c>
      <c r="M248" s="9"/>
    </row>
    <row r="249" spans="1:13" ht="29.25" hidden="1" customHeight="1">
      <c r="A249" s="92">
        <v>3</v>
      </c>
      <c r="B249" s="93">
        <v>2</v>
      </c>
      <c r="C249" s="93">
        <v>1</v>
      </c>
      <c r="D249" s="93">
        <v>3</v>
      </c>
      <c r="E249" s="93">
        <v>1</v>
      </c>
      <c r="F249" s="94"/>
      <c r="G249" s="78" t="s">
        <v>179</v>
      </c>
      <c r="H249" s="61">
        <v>222</v>
      </c>
      <c r="I249" s="148">
        <f>I250+I251</f>
        <v>0</v>
      </c>
      <c r="J249" s="148">
        <f>J250+J251</f>
        <v>0</v>
      </c>
      <c r="K249" s="148">
        <f>K250+K251</f>
        <v>0</v>
      </c>
      <c r="L249" s="148">
        <f>L250+L251</f>
        <v>0</v>
      </c>
      <c r="M249" s="9"/>
    </row>
    <row r="250" spans="1:13" ht="30" hidden="1" customHeight="1">
      <c r="A250" s="92">
        <v>3</v>
      </c>
      <c r="B250" s="93">
        <v>2</v>
      </c>
      <c r="C250" s="93">
        <v>1</v>
      </c>
      <c r="D250" s="93">
        <v>3</v>
      </c>
      <c r="E250" s="93">
        <v>1</v>
      </c>
      <c r="F250" s="94">
        <v>1</v>
      </c>
      <c r="G250" s="73" t="s">
        <v>180</v>
      </c>
      <c r="H250" s="61">
        <v>223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.75" hidden="1" customHeight="1">
      <c r="A251" s="92">
        <v>3</v>
      </c>
      <c r="B251" s="93">
        <v>2</v>
      </c>
      <c r="C251" s="93">
        <v>1</v>
      </c>
      <c r="D251" s="93">
        <v>3</v>
      </c>
      <c r="E251" s="93">
        <v>1</v>
      </c>
      <c r="F251" s="94">
        <v>2</v>
      </c>
      <c r="G251" s="73" t="s">
        <v>181</v>
      </c>
      <c r="H251" s="61">
        <v>224</v>
      </c>
      <c r="I251" s="174">
        <v>0</v>
      </c>
      <c r="J251" s="171">
        <v>0</v>
      </c>
      <c r="K251" s="174">
        <v>0</v>
      </c>
      <c r="L251" s="174">
        <v>0</v>
      </c>
      <c r="M251" s="9"/>
    </row>
    <row r="252" spans="1:13" ht="26.25" hidden="1" customHeight="1">
      <c r="A252" s="92">
        <v>3</v>
      </c>
      <c r="B252" s="93">
        <v>2</v>
      </c>
      <c r="C252" s="93">
        <v>1</v>
      </c>
      <c r="D252" s="93">
        <v>4</v>
      </c>
      <c r="E252" s="93"/>
      <c r="F252" s="94"/>
      <c r="G252" s="73" t="s">
        <v>182</v>
      </c>
      <c r="H252" s="61">
        <v>225</v>
      </c>
      <c r="I252" s="148">
        <f>I253</f>
        <v>0</v>
      </c>
      <c r="J252" s="149">
        <f>J253</f>
        <v>0</v>
      </c>
      <c r="K252" s="148">
        <f>K253</f>
        <v>0</v>
      </c>
      <c r="L252" s="149">
        <f>L253</f>
        <v>0</v>
      </c>
      <c r="M252" s="9"/>
    </row>
    <row r="253" spans="1:13" ht="27.75" hidden="1" customHeight="1">
      <c r="A253" s="66">
        <v>3</v>
      </c>
      <c r="B253" s="64">
        <v>2</v>
      </c>
      <c r="C253" s="64">
        <v>1</v>
      </c>
      <c r="D253" s="64">
        <v>4</v>
      </c>
      <c r="E253" s="64">
        <v>1</v>
      </c>
      <c r="F253" s="67"/>
      <c r="G253" s="78" t="s">
        <v>182</v>
      </c>
      <c r="H253" s="61">
        <v>226</v>
      </c>
      <c r="I253" s="159">
        <f>SUM(I254:I255)</f>
        <v>0</v>
      </c>
      <c r="J253" s="161">
        <f>SUM(J254:J255)</f>
        <v>0</v>
      </c>
      <c r="K253" s="162">
        <f>SUM(K254:K255)</f>
        <v>0</v>
      </c>
      <c r="L253" s="162">
        <f>SUM(L254:L255)</f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4</v>
      </c>
      <c r="E254" s="93">
        <v>1</v>
      </c>
      <c r="F254" s="94">
        <v>1</v>
      </c>
      <c r="G254" s="73" t="s">
        <v>183</v>
      </c>
      <c r="H254" s="61">
        <v>227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7.75" hidden="1" customHeight="1">
      <c r="A255" s="92">
        <v>3</v>
      </c>
      <c r="B255" s="93">
        <v>2</v>
      </c>
      <c r="C255" s="93">
        <v>1</v>
      </c>
      <c r="D255" s="93">
        <v>4</v>
      </c>
      <c r="E255" s="93">
        <v>1</v>
      </c>
      <c r="F255" s="94">
        <v>2</v>
      </c>
      <c r="G255" s="73" t="s">
        <v>184</v>
      </c>
      <c r="H255" s="61">
        <v>228</v>
      </c>
      <c r="I255" s="152">
        <v>0</v>
      </c>
      <c r="J255" s="152">
        <v>0</v>
      </c>
      <c r="K255" s="152">
        <v>0</v>
      </c>
      <c r="L255" s="152">
        <v>0</v>
      </c>
      <c r="M255" s="9"/>
    </row>
    <row r="256" spans="1:13" hidden="1">
      <c r="A256" s="92">
        <v>3</v>
      </c>
      <c r="B256" s="93">
        <v>2</v>
      </c>
      <c r="C256" s="93">
        <v>1</v>
      </c>
      <c r="D256" s="93">
        <v>5</v>
      </c>
      <c r="E256" s="93"/>
      <c r="F256" s="94"/>
      <c r="G256" s="73" t="s">
        <v>185</v>
      </c>
      <c r="H256" s="61">
        <v>229</v>
      </c>
      <c r="I256" s="148">
        <f t="shared" ref="I256:L257" si="25">I257</f>
        <v>0</v>
      </c>
      <c r="J256" s="175">
        <f t="shared" si="25"/>
        <v>0</v>
      </c>
      <c r="K256" s="149">
        <f t="shared" si="25"/>
        <v>0</v>
      </c>
      <c r="L256" s="149">
        <f t="shared" si="25"/>
        <v>0</v>
      </c>
    </row>
    <row r="257" spans="1:13" ht="29.25" hidden="1" customHeight="1">
      <c r="A257" s="92">
        <v>3</v>
      </c>
      <c r="B257" s="93">
        <v>2</v>
      </c>
      <c r="C257" s="93">
        <v>1</v>
      </c>
      <c r="D257" s="93">
        <v>5</v>
      </c>
      <c r="E257" s="93">
        <v>1</v>
      </c>
      <c r="F257" s="94"/>
      <c r="G257" s="73" t="s">
        <v>185</v>
      </c>
      <c r="H257" s="61">
        <v>230</v>
      </c>
      <c r="I257" s="149">
        <f t="shared" si="25"/>
        <v>0</v>
      </c>
      <c r="J257" s="175">
        <f t="shared" si="25"/>
        <v>0</v>
      </c>
      <c r="K257" s="149">
        <f t="shared" si="25"/>
        <v>0</v>
      </c>
      <c r="L257" s="149">
        <f t="shared" si="25"/>
        <v>0</v>
      </c>
      <c r="M257" s="9"/>
    </row>
    <row r="258" spans="1:13" hidden="1">
      <c r="A258" s="117">
        <v>3</v>
      </c>
      <c r="B258" s="118">
        <v>2</v>
      </c>
      <c r="C258" s="118">
        <v>1</v>
      </c>
      <c r="D258" s="118">
        <v>5</v>
      </c>
      <c r="E258" s="118">
        <v>1</v>
      </c>
      <c r="F258" s="119">
        <v>1</v>
      </c>
      <c r="G258" s="73" t="s">
        <v>185</v>
      </c>
      <c r="H258" s="61">
        <v>231</v>
      </c>
      <c r="I258" s="174">
        <v>0</v>
      </c>
      <c r="J258" s="174">
        <v>0</v>
      </c>
      <c r="K258" s="174">
        <v>0</v>
      </c>
      <c r="L258" s="174">
        <v>0</v>
      </c>
    </row>
    <row r="259" spans="1:13" hidden="1">
      <c r="A259" s="92">
        <v>3</v>
      </c>
      <c r="B259" s="93">
        <v>2</v>
      </c>
      <c r="C259" s="93">
        <v>1</v>
      </c>
      <c r="D259" s="93">
        <v>6</v>
      </c>
      <c r="E259" s="93"/>
      <c r="F259" s="94"/>
      <c r="G259" s="73" t="s">
        <v>186</v>
      </c>
      <c r="H259" s="61">
        <v>232</v>
      </c>
      <c r="I259" s="148">
        <f t="shared" ref="I259:L260" si="26">I260</f>
        <v>0</v>
      </c>
      <c r="J259" s="175">
        <f t="shared" si="26"/>
        <v>0</v>
      </c>
      <c r="K259" s="149">
        <f t="shared" si="26"/>
        <v>0</v>
      </c>
      <c r="L259" s="149">
        <f t="shared" si="26"/>
        <v>0</v>
      </c>
    </row>
    <row r="260" spans="1:13" hidden="1">
      <c r="A260" s="92">
        <v>3</v>
      </c>
      <c r="B260" s="92">
        <v>2</v>
      </c>
      <c r="C260" s="93">
        <v>1</v>
      </c>
      <c r="D260" s="93">
        <v>6</v>
      </c>
      <c r="E260" s="93">
        <v>1</v>
      </c>
      <c r="F260" s="94"/>
      <c r="G260" s="73" t="s">
        <v>186</v>
      </c>
      <c r="H260" s="61">
        <v>233</v>
      </c>
      <c r="I260" s="148">
        <f t="shared" si="26"/>
        <v>0</v>
      </c>
      <c r="J260" s="175">
        <f t="shared" si="26"/>
        <v>0</v>
      </c>
      <c r="K260" s="149">
        <f t="shared" si="26"/>
        <v>0</v>
      </c>
      <c r="L260" s="149">
        <f t="shared" si="26"/>
        <v>0</v>
      </c>
    </row>
    <row r="261" spans="1:13" ht="24" hidden="1" customHeight="1">
      <c r="A261" s="66">
        <v>3</v>
      </c>
      <c r="B261" s="66">
        <v>2</v>
      </c>
      <c r="C261" s="93">
        <v>1</v>
      </c>
      <c r="D261" s="93">
        <v>6</v>
      </c>
      <c r="E261" s="93">
        <v>1</v>
      </c>
      <c r="F261" s="94">
        <v>1</v>
      </c>
      <c r="G261" s="73" t="s">
        <v>186</v>
      </c>
      <c r="H261" s="61">
        <v>234</v>
      </c>
      <c r="I261" s="174">
        <v>0</v>
      </c>
      <c r="J261" s="174">
        <v>0</v>
      </c>
      <c r="K261" s="174">
        <v>0</v>
      </c>
      <c r="L261" s="174">
        <v>0</v>
      </c>
      <c r="M261" s="9"/>
    </row>
    <row r="262" spans="1:13" ht="27.75" hidden="1" customHeight="1">
      <c r="A262" s="92">
        <v>3</v>
      </c>
      <c r="B262" s="92">
        <v>2</v>
      </c>
      <c r="C262" s="93">
        <v>1</v>
      </c>
      <c r="D262" s="93">
        <v>7</v>
      </c>
      <c r="E262" s="93"/>
      <c r="F262" s="94"/>
      <c r="G262" s="73" t="s">
        <v>187</v>
      </c>
      <c r="H262" s="61">
        <v>235</v>
      </c>
      <c r="I262" s="148">
        <f>I263</f>
        <v>0</v>
      </c>
      <c r="J262" s="175">
        <f>J263</f>
        <v>0</v>
      </c>
      <c r="K262" s="149">
        <f>K263</f>
        <v>0</v>
      </c>
      <c r="L262" s="149">
        <f>L263</f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7</v>
      </c>
      <c r="E263" s="93">
        <v>1</v>
      </c>
      <c r="F263" s="94"/>
      <c r="G263" s="73" t="s">
        <v>187</v>
      </c>
      <c r="H263" s="61">
        <v>236</v>
      </c>
      <c r="I263" s="148">
        <f>I264+I265</f>
        <v>0</v>
      </c>
      <c r="J263" s="148">
        <f>J264+J265</f>
        <v>0</v>
      </c>
      <c r="K263" s="148">
        <f>K264+K265</f>
        <v>0</v>
      </c>
      <c r="L263" s="148">
        <f>L264+L265</f>
        <v>0</v>
      </c>
    </row>
    <row r="264" spans="1:13" ht="27" hidden="1" customHeight="1">
      <c r="A264" s="92">
        <v>3</v>
      </c>
      <c r="B264" s="93">
        <v>2</v>
      </c>
      <c r="C264" s="93">
        <v>1</v>
      </c>
      <c r="D264" s="93">
        <v>7</v>
      </c>
      <c r="E264" s="93">
        <v>1</v>
      </c>
      <c r="F264" s="94">
        <v>1</v>
      </c>
      <c r="G264" s="73" t="s">
        <v>188</v>
      </c>
      <c r="H264" s="61">
        <v>237</v>
      </c>
      <c r="I264" s="151">
        <v>0</v>
      </c>
      <c r="J264" s="152">
        <v>0</v>
      </c>
      <c r="K264" s="152">
        <v>0</v>
      </c>
      <c r="L264" s="152">
        <v>0</v>
      </c>
      <c r="M264" s="9"/>
    </row>
    <row r="265" spans="1:13" ht="24.75" hidden="1" customHeight="1">
      <c r="A265" s="92">
        <v>3</v>
      </c>
      <c r="B265" s="93">
        <v>2</v>
      </c>
      <c r="C265" s="93">
        <v>1</v>
      </c>
      <c r="D265" s="93">
        <v>7</v>
      </c>
      <c r="E265" s="93">
        <v>1</v>
      </c>
      <c r="F265" s="94">
        <v>2</v>
      </c>
      <c r="G265" s="73" t="s">
        <v>189</v>
      </c>
      <c r="H265" s="61">
        <v>238</v>
      </c>
      <c r="I265" s="152">
        <v>0</v>
      </c>
      <c r="J265" s="152">
        <v>0</v>
      </c>
      <c r="K265" s="152">
        <v>0</v>
      </c>
      <c r="L265" s="152">
        <v>0</v>
      </c>
      <c r="M265" s="9"/>
    </row>
    <row r="266" spans="1:13" ht="38.25" hidden="1" customHeight="1">
      <c r="A266" s="92">
        <v>3</v>
      </c>
      <c r="B266" s="93">
        <v>2</v>
      </c>
      <c r="C266" s="93">
        <v>2</v>
      </c>
      <c r="D266" s="127"/>
      <c r="E266" s="127"/>
      <c r="F266" s="128"/>
      <c r="G266" s="73" t="s">
        <v>190</v>
      </c>
      <c r="H266" s="61">
        <v>239</v>
      </c>
      <c r="I266" s="148">
        <f>SUM(I267+I276+I280+I284+I288+I291+I294)</f>
        <v>0</v>
      </c>
      <c r="J266" s="175">
        <f>SUM(J267+J276+J280+J284+J288+J291+J294)</f>
        <v>0</v>
      </c>
      <c r="K266" s="149">
        <f>SUM(K267+K276+K280+K284+K288+K291+K294)</f>
        <v>0</v>
      </c>
      <c r="L266" s="149">
        <f>SUM(L267+L276+L280+L284+L288+L291+L294)</f>
        <v>0</v>
      </c>
      <c r="M266" s="9"/>
    </row>
    <row r="267" spans="1:13" hidden="1">
      <c r="A267" s="92">
        <v>3</v>
      </c>
      <c r="B267" s="93">
        <v>2</v>
      </c>
      <c r="C267" s="93">
        <v>2</v>
      </c>
      <c r="D267" s="93">
        <v>1</v>
      </c>
      <c r="E267" s="93"/>
      <c r="F267" s="94"/>
      <c r="G267" s="73" t="s">
        <v>191</v>
      </c>
      <c r="H267" s="61">
        <v>240</v>
      </c>
      <c r="I267" s="148">
        <f>I268</f>
        <v>0</v>
      </c>
      <c r="J267" s="148">
        <f>J268</f>
        <v>0</v>
      </c>
      <c r="K267" s="148">
        <f>K268</f>
        <v>0</v>
      </c>
      <c r="L267" s="148">
        <f>L268</f>
        <v>0</v>
      </c>
    </row>
    <row r="268" spans="1:13" hidden="1">
      <c r="A268" s="91">
        <v>3</v>
      </c>
      <c r="B268" s="92">
        <v>2</v>
      </c>
      <c r="C268" s="93">
        <v>2</v>
      </c>
      <c r="D268" s="93">
        <v>1</v>
      </c>
      <c r="E268" s="93">
        <v>1</v>
      </c>
      <c r="F268" s="94"/>
      <c r="G268" s="73" t="s">
        <v>169</v>
      </c>
      <c r="H268" s="61">
        <v>241</v>
      </c>
      <c r="I268" s="148">
        <f>SUM(I269)</f>
        <v>0</v>
      </c>
      <c r="J268" s="148">
        <f>SUM(J269)</f>
        <v>0</v>
      </c>
      <c r="K268" s="148">
        <f>SUM(K269)</f>
        <v>0</v>
      </c>
      <c r="L268" s="148">
        <f>SUM(L269)</f>
        <v>0</v>
      </c>
    </row>
    <row r="269" spans="1:13" hidden="1">
      <c r="A269" s="91">
        <v>3</v>
      </c>
      <c r="B269" s="92">
        <v>2</v>
      </c>
      <c r="C269" s="93">
        <v>2</v>
      </c>
      <c r="D269" s="93">
        <v>1</v>
      </c>
      <c r="E269" s="93">
        <v>1</v>
      </c>
      <c r="F269" s="94">
        <v>1</v>
      </c>
      <c r="G269" s="73" t="s">
        <v>169</v>
      </c>
      <c r="H269" s="61">
        <v>242</v>
      </c>
      <c r="I269" s="152">
        <v>0</v>
      </c>
      <c r="J269" s="152">
        <v>0</v>
      </c>
      <c r="K269" s="152">
        <v>0</v>
      </c>
      <c r="L269" s="152">
        <v>0</v>
      </c>
    </row>
    <row r="270" spans="1:13" ht="24" hidden="1" customHeight="1">
      <c r="A270" s="91">
        <v>3</v>
      </c>
      <c r="B270" s="92">
        <v>2</v>
      </c>
      <c r="C270" s="93">
        <v>2</v>
      </c>
      <c r="D270" s="93">
        <v>1</v>
      </c>
      <c r="E270" s="93">
        <v>2</v>
      </c>
      <c r="F270" s="94"/>
      <c r="G270" s="73" t="s">
        <v>192</v>
      </c>
      <c r="H270" s="61">
        <v>243</v>
      </c>
      <c r="I270" s="148">
        <f>SUM(I271:I272)</f>
        <v>0</v>
      </c>
      <c r="J270" s="148">
        <f>SUM(J271:J272)</f>
        <v>0</v>
      </c>
      <c r="K270" s="148">
        <f>SUM(K271:K272)</f>
        <v>0</v>
      </c>
      <c r="L270" s="148">
        <f>SUM(L271:L272)</f>
        <v>0</v>
      </c>
      <c r="M270" s="9"/>
    </row>
    <row r="271" spans="1:13" ht="24" hidden="1" customHeight="1">
      <c r="A271" s="91">
        <v>3</v>
      </c>
      <c r="B271" s="92">
        <v>2</v>
      </c>
      <c r="C271" s="93">
        <v>2</v>
      </c>
      <c r="D271" s="93">
        <v>1</v>
      </c>
      <c r="E271" s="93">
        <v>2</v>
      </c>
      <c r="F271" s="94">
        <v>1</v>
      </c>
      <c r="G271" s="73" t="s">
        <v>171</v>
      </c>
      <c r="H271" s="61">
        <v>244</v>
      </c>
      <c r="I271" s="152">
        <v>0</v>
      </c>
      <c r="J271" s="151">
        <v>0</v>
      </c>
      <c r="K271" s="152">
        <v>0</v>
      </c>
      <c r="L271" s="152">
        <v>0</v>
      </c>
      <c r="M271" s="9"/>
    </row>
    <row r="272" spans="1:13" ht="32.25" hidden="1" customHeight="1">
      <c r="A272" s="91">
        <v>3</v>
      </c>
      <c r="B272" s="92">
        <v>2</v>
      </c>
      <c r="C272" s="93">
        <v>2</v>
      </c>
      <c r="D272" s="93">
        <v>1</v>
      </c>
      <c r="E272" s="93">
        <v>2</v>
      </c>
      <c r="F272" s="94">
        <v>2</v>
      </c>
      <c r="G272" s="73" t="s">
        <v>172</v>
      </c>
      <c r="H272" s="61">
        <v>245</v>
      </c>
      <c r="I272" s="152">
        <v>0</v>
      </c>
      <c r="J272" s="151">
        <v>0</v>
      </c>
      <c r="K272" s="152">
        <v>0</v>
      </c>
      <c r="L272" s="152">
        <v>0</v>
      </c>
      <c r="M272" s="9"/>
    </row>
    <row r="273" spans="1:13" ht="27" hidden="1" customHeight="1">
      <c r="A273" s="91">
        <v>3</v>
      </c>
      <c r="B273" s="92">
        <v>2</v>
      </c>
      <c r="C273" s="93">
        <v>2</v>
      </c>
      <c r="D273" s="93">
        <v>1</v>
      </c>
      <c r="E273" s="93">
        <v>3</v>
      </c>
      <c r="F273" s="94"/>
      <c r="G273" s="73" t="s">
        <v>173</v>
      </c>
      <c r="H273" s="61">
        <v>246</v>
      </c>
      <c r="I273" s="148">
        <f>SUM(I274:I275)</f>
        <v>0</v>
      </c>
      <c r="J273" s="148">
        <f>SUM(J274:J275)</f>
        <v>0</v>
      </c>
      <c r="K273" s="148">
        <f>SUM(K274:K275)</f>
        <v>0</v>
      </c>
      <c r="L273" s="148">
        <f>SUM(L274:L275)</f>
        <v>0</v>
      </c>
      <c r="M273" s="9"/>
    </row>
    <row r="274" spans="1:13" ht="27.75" hidden="1" customHeight="1">
      <c r="A274" s="91">
        <v>3</v>
      </c>
      <c r="B274" s="92">
        <v>2</v>
      </c>
      <c r="C274" s="93">
        <v>2</v>
      </c>
      <c r="D274" s="93">
        <v>1</v>
      </c>
      <c r="E274" s="93">
        <v>3</v>
      </c>
      <c r="F274" s="94">
        <v>1</v>
      </c>
      <c r="G274" s="73" t="s">
        <v>174</v>
      </c>
      <c r="H274" s="61">
        <v>247</v>
      </c>
      <c r="I274" s="152">
        <v>0</v>
      </c>
      <c r="J274" s="151">
        <v>0</v>
      </c>
      <c r="K274" s="152">
        <v>0</v>
      </c>
      <c r="L274" s="152">
        <v>0</v>
      </c>
      <c r="M274" s="9"/>
    </row>
    <row r="275" spans="1:13" ht="27" hidden="1" customHeight="1">
      <c r="A275" s="91">
        <v>3</v>
      </c>
      <c r="B275" s="92">
        <v>2</v>
      </c>
      <c r="C275" s="93">
        <v>2</v>
      </c>
      <c r="D275" s="93">
        <v>1</v>
      </c>
      <c r="E275" s="93">
        <v>3</v>
      </c>
      <c r="F275" s="94">
        <v>2</v>
      </c>
      <c r="G275" s="73" t="s">
        <v>193</v>
      </c>
      <c r="H275" s="61">
        <v>248</v>
      </c>
      <c r="I275" s="152">
        <v>0</v>
      </c>
      <c r="J275" s="151">
        <v>0</v>
      </c>
      <c r="K275" s="152">
        <v>0</v>
      </c>
      <c r="L275" s="152">
        <v>0</v>
      </c>
      <c r="M275" s="9"/>
    </row>
    <row r="276" spans="1:13" ht="25.5" hidden="1" customHeight="1">
      <c r="A276" s="91">
        <v>3</v>
      </c>
      <c r="B276" s="92">
        <v>2</v>
      </c>
      <c r="C276" s="93">
        <v>2</v>
      </c>
      <c r="D276" s="93">
        <v>2</v>
      </c>
      <c r="E276" s="93"/>
      <c r="F276" s="94"/>
      <c r="G276" s="73" t="s">
        <v>194</v>
      </c>
      <c r="H276" s="61">
        <v>249</v>
      </c>
      <c r="I276" s="148">
        <f>I277</f>
        <v>0</v>
      </c>
      <c r="J276" s="149">
        <f>J277</f>
        <v>0</v>
      </c>
      <c r="K276" s="148">
        <f>K277</f>
        <v>0</v>
      </c>
      <c r="L276" s="149">
        <f>L277</f>
        <v>0</v>
      </c>
      <c r="M276" s="9"/>
    </row>
    <row r="277" spans="1:13" ht="32.25" hidden="1" customHeight="1">
      <c r="A277" s="92">
        <v>3</v>
      </c>
      <c r="B277" s="93">
        <v>2</v>
      </c>
      <c r="C277" s="64">
        <v>2</v>
      </c>
      <c r="D277" s="64">
        <v>2</v>
      </c>
      <c r="E277" s="64">
        <v>1</v>
      </c>
      <c r="F277" s="67"/>
      <c r="G277" s="73" t="s">
        <v>194</v>
      </c>
      <c r="H277" s="61">
        <v>250</v>
      </c>
      <c r="I277" s="159">
        <f>SUM(I278:I279)</f>
        <v>0</v>
      </c>
      <c r="J277" s="161">
        <f>SUM(J278:J279)</f>
        <v>0</v>
      </c>
      <c r="K277" s="162">
        <f>SUM(K278:K279)</f>
        <v>0</v>
      </c>
      <c r="L277" s="162">
        <f>SUM(L278:L279)</f>
        <v>0</v>
      </c>
      <c r="M277" s="9"/>
    </row>
    <row r="278" spans="1:13" ht="25.5" hidden="1" customHeight="1">
      <c r="A278" s="92">
        <v>3</v>
      </c>
      <c r="B278" s="93">
        <v>2</v>
      </c>
      <c r="C278" s="93">
        <v>2</v>
      </c>
      <c r="D278" s="93">
        <v>2</v>
      </c>
      <c r="E278" s="93">
        <v>1</v>
      </c>
      <c r="F278" s="94">
        <v>1</v>
      </c>
      <c r="G278" s="73" t="s">
        <v>195</v>
      </c>
      <c r="H278" s="61">
        <v>251</v>
      </c>
      <c r="I278" s="152">
        <v>0</v>
      </c>
      <c r="J278" s="152">
        <v>0</v>
      </c>
      <c r="K278" s="152">
        <v>0</v>
      </c>
      <c r="L278" s="152">
        <v>0</v>
      </c>
      <c r="M278" s="9"/>
    </row>
    <row r="279" spans="1:13" ht="25.5" hidden="1" customHeight="1">
      <c r="A279" s="92">
        <v>3</v>
      </c>
      <c r="B279" s="93">
        <v>2</v>
      </c>
      <c r="C279" s="93">
        <v>2</v>
      </c>
      <c r="D279" s="93">
        <v>2</v>
      </c>
      <c r="E279" s="93">
        <v>1</v>
      </c>
      <c r="F279" s="94">
        <v>2</v>
      </c>
      <c r="G279" s="91" t="s">
        <v>196</v>
      </c>
      <c r="H279" s="61">
        <v>252</v>
      </c>
      <c r="I279" s="152">
        <v>0</v>
      </c>
      <c r="J279" s="152">
        <v>0</v>
      </c>
      <c r="K279" s="152">
        <v>0</v>
      </c>
      <c r="L279" s="152">
        <v>0</v>
      </c>
      <c r="M279" s="9"/>
    </row>
    <row r="280" spans="1:13" ht="25.5" hidden="1" customHeight="1">
      <c r="A280" s="92">
        <v>3</v>
      </c>
      <c r="B280" s="93">
        <v>2</v>
      </c>
      <c r="C280" s="93">
        <v>2</v>
      </c>
      <c r="D280" s="93">
        <v>3</v>
      </c>
      <c r="E280" s="93"/>
      <c r="F280" s="94"/>
      <c r="G280" s="73" t="s">
        <v>197</v>
      </c>
      <c r="H280" s="61">
        <v>253</v>
      </c>
      <c r="I280" s="148">
        <f>I281</f>
        <v>0</v>
      </c>
      <c r="J280" s="175">
        <f>J281</f>
        <v>0</v>
      </c>
      <c r="K280" s="149">
        <f>K281</f>
        <v>0</v>
      </c>
      <c r="L280" s="149">
        <f>L281</f>
        <v>0</v>
      </c>
      <c r="M280" s="9"/>
    </row>
    <row r="281" spans="1:13" ht="30" hidden="1" customHeight="1">
      <c r="A281" s="66">
        <v>3</v>
      </c>
      <c r="B281" s="93">
        <v>2</v>
      </c>
      <c r="C281" s="93">
        <v>2</v>
      </c>
      <c r="D281" s="93">
        <v>3</v>
      </c>
      <c r="E281" s="93">
        <v>1</v>
      </c>
      <c r="F281" s="94"/>
      <c r="G281" s="73" t="s">
        <v>197</v>
      </c>
      <c r="H281" s="61">
        <v>254</v>
      </c>
      <c r="I281" s="148">
        <f>I282+I283</f>
        <v>0</v>
      </c>
      <c r="J281" s="148">
        <f>J282+J283</f>
        <v>0</v>
      </c>
      <c r="K281" s="148">
        <f>K282+K283</f>
        <v>0</v>
      </c>
      <c r="L281" s="148">
        <f>L282+L283</f>
        <v>0</v>
      </c>
      <c r="M281" s="9"/>
    </row>
    <row r="282" spans="1:13" ht="31.5" hidden="1" customHeight="1">
      <c r="A282" s="66">
        <v>3</v>
      </c>
      <c r="B282" s="93">
        <v>2</v>
      </c>
      <c r="C282" s="93">
        <v>2</v>
      </c>
      <c r="D282" s="93">
        <v>3</v>
      </c>
      <c r="E282" s="93">
        <v>1</v>
      </c>
      <c r="F282" s="94">
        <v>1</v>
      </c>
      <c r="G282" s="73" t="s">
        <v>198</v>
      </c>
      <c r="H282" s="61">
        <v>255</v>
      </c>
      <c r="I282" s="152">
        <v>0</v>
      </c>
      <c r="J282" s="152">
        <v>0</v>
      </c>
      <c r="K282" s="152">
        <v>0</v>
      </c>
      <c r="L282" s="152">
        <v>0</v>
      </c>
      <c r="M282" s="9"/>
    </row>
    <row r="283" spans="1:13" ht="25.5" hidden="1" customHeight="1">
      <c r="A283" s="66">
        <v>3</v>
      </c>
      <c r="B283" s="93">
        <v>2</v>
      </c>
      <c r="C283" s="93">
        <v>2</v>
      </c>
      <c r="D283" s="93">
        <v>3</v>
      </c>
      <c r="E283" s="93">
        <v>1</v>
      </c>
      <c r="F283" s="94">
        <v>2</v>
      </c>
      <c r="G283" s="73" t="s">
        <v>199</v>
      </c>
      <c r="H283" s="61">
        <v>256</v>
      </c>
      <c r="I283" s="152">
        <v>0</v>
      </c>
      <c r="J283" s="152">
        <v>0</v>
      </c>
      <c r="K283" s="152">
        <v>0</v>
      </c>
      <c r="L283" s="152">
        <v>0</v>
      </c>
      <c r="M283" s="9"/>
    </row>
    <row r="284" spans="1:13" ht="27" hidden="1" customHeight="1">
      <c r="A284" s="92">
        <v>3</v>
      </c>
      <c r="B284" s="93">
        <v>2</v>
      </c>
      <c r="C284" s="93">
        <v>2</v>
      </c>
      <c r="D284" s="93">
        <v>4</v>
      </c>
      <c r="E284" s="93"/>
      <c r="F284" s="94"/>
      <c r="G284" s="73" t="s">
        <v>200</v>
      </c>
      <c r="H284" s="61">
        <v>257</v>
      </c>
      <c r="I284" s="148">
        <f>I285</f>
        <v>0</v>
      </c>
      <c r="J284" s="175">
        <f>J285</f>
        <v>0</v>
      </c>
      <c r="K284" s="149">
        <f>K285</f>
        <v>0</v>
      </c>
      <c r="L284" s="149">
        <f>L285</f>
        <v>0</v>
      </c>
      <c r="M284" s="9"/>
    </row>
    <row r="285" spans="1:13" hidden="1">
      <c r="A285" s="92">
        <v>3</v>
      </c>
      <c r="B285" s="93">
        <v>2</v>
      </c>
      <c r="C285" s="93">
        <v>2</v>
      </c>
      <c r="D285" s="93">
        <v>4</v>
      </c>
      <c r="E285" s="93">
        <v>1</v>
      </c>
      <c r="F285" s="94"/>
      <c r="G285" s="73" t="s">
        <v>200</v>
      </c>
      <c r="H285" s="61">
        <v>258</v>
      </c>
      <c r="I285" s="148">
        <f>SUM(I286:I287)</f>
        <v>0</v>
      </c>
      <c r="J285" s="175">
        <f>SUM(J286:J287)</f>
        <v>0</v>
      </c>
      <c r="K285" s="149">
        <f>SUM(K286:K287)</f>
        <v>0</v>
      </c>
      <c r="L285" s="149">
        <f>SUM(L286:L287)</f>
        <v>0</v>
      </c>
    </row>
    <row r="286" spans="1:13" ht="30.75" hidden="1" customHeight="1">
      <c r="A286" s="92">
        <v>3</v>
      </c>
      <c r="B286" s="93">
        <v>2</v>
      </c>
      <c r="C286" s="93">
        <v>2</v>
      </c>
      <c r="D286" s="93">
        <v>4</v>
      </c>
      <c r="E286" s="93">
        <v>1</v>
      </c>
      <c r="F286" s="94">
        <v>1</v>
      </c>
      <c r="G286" s="73" t="s">
        <v>201</v>
      </c>
      <c r="H286" s="61">
        <v>259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7.75" hidden="1" customHeight="1">
      <c r="A287" s="66">
        <v>3</v>
      </c>
      <c r="B287" s="64">
        <v>2</v>
      </c>
      <c r="C287" s="64">
        <v>2</v>
      </c>
      <c r="D287" s="64">
        <v>4</v>
      </c>
      <c r="E287" s="64">
        <v>1</v>
      </c>
      <c r="F287" s="67">
        <v>2</v>
      </c>
      <c r="G287" s="91" t="s">
        <v>202</v>
      </c>
      <c r="H287" s="61">
        <v>260</v>
      </c>
      <c r="I287" s="152">
        <v>0</v>
      </c>
      <c r="J287" s="152">
        <v>0</v>
      </c>
      <c r="K287" s="152">
        <v>0</v>
      </c>
      <c r="L287" s="152">
        <v>0</v>
      </c>
      <c r="M287" s="9"/>
    </row>
    <row r="288" spans="1:13" ht="28.5" hidden="1" customHeight="1">
      <c r="A288" s="92">
        <v>3</v>
      </c>
      <c r="B288" s="93">
        <v>2</v>
      </c>
      <c r="C288" s="93">
        <v>2</v>
      </c>
      <c r="D288" s="93">
        <v>5</v>
      </c>
      <c r="E288" s="93"/>
      <c r="F288" s="94"/>
      <c r="G288" s="73" t="s">
        <v>203</v>
      </c>
      <c r="H288" s="61">
        <v>261</v>
      </c>
      <c r="I288" s="148">
        <f t="shared" ref="I288:L289" si="27">I289</f>
        <v>0</v>
      </c>
      <c r="J288" s="175">
        <f t="shared" si="27"/>
        <v>0</v>
      </c>
      <c r="K288" s="149">
        <f t="shared" si="27"/>
        <v>0</v>
      </c>
      <c r="L288" s="149">
        <f t="shared" si="27"/>
        <v>0</v>
      </c>
      <c r="M288" s="9"/>
    </row>
    <row r="289" spans="1:13" ht="26.25" hidden="1" customHeight="1">
      <c r="A289" s="92">
        <v>3</v>
      </c>
      <c r="B289" s="93">
        <v>2</v>
      </c>
      <c r="C289" s="93">
        <v>2</v>
      </c>
      <c r="D289" s="93">
        <v>5</v>
      </c>
      <c r="E289" s="93">
        <v>1</v>
      </c>
      <c r="F289" s="94"/>
      <c r="G289" s="73" t="s">
        <v>203</v>
      </c>
      <c r="H289" s="61">
        <v>262</v>
      </c>
      <c r="I289" s="148">
        <f t="shared" si="27"/>
        <v>0</v>
      </c>
      <c r="J289" s="175">
        <f t="shared" si="27"/>
        <v>0</v>
      </c>
      <c r="K289" s="149">
        <f t="shared" si="27"/>
        <v>0</v>
      </c>
      <c r="L289" s="149">
        <f t="shared" si="27"/>
        <v>0</v>
      </c>
      <c r="M289" s="9"/>
    </row>
    <row r="290" spans="1:13" ht="26.25" hidden="1" customHeight="1">
      <c r="A290" s="92">
        <v>3</v>
      </c>
      <c r="B290" s="93">
        <v>2</v>
      </c>
      <c r="C290" s="93">
        <v>2</v>
      </c>
      <c r="D290" s="93">
        <v>5</v>
      </c>
      <c r="E290" s="93">
        <v>1</v>
      </c>
      <c r="F290" s="94">
        <v>1</v>
      </c>
      <c r="G290" s="73" t="s">
        <v>203</v>
      </c>
      <c r="H290" s="61">
        <v>263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6.25" hidden="1" customHeight="1">
      <c r="A291" s="92">
        <v>3</v>
      </c>
      <c r="B291" s="93">
        <v>2</v>
      </c>
      <c r="C291" s="93">
        <v>2</v>
      </c>
      <c r="D291" s="93">
        <v>6</v>
      </c>
      <c r="E291" s="93"/>
      <c r="F291" s="94"/>
      <c r="G291" s="73" t="s">
        <v>186</v>
      </c>
      <c r="H291" s="61">
        <v>264</v>
      </c>
      <c r="I291" s="148">
        <f t="shared" ref="I291:L292" si="28">I292</f>
        <v>0</v>
      </c>
      <c r="J291" s="179">
        <f t="shared" si="28"/>
        <v>0</v>
      </c>
      <c r="K291" s="149">
        <f t="shared" si="28"/>
        <v>0</v>
      </c>
      <c r="L291" s="149">
        <f t="shared" si="28"/>
        <v>0</v>
      </c>
      <c r="M291" s="9"/>
    </row>
    <row r="292" spans="1:13" ht="30" hidden="1" customHeight="1">
      <c r="A292" s="92">
        <v>3</v>
      </c>
      <c r="B292" s="93">
        <v>2</v>
      </c>
      <c r="C292" s="93">
        <v>2</v>
      </c>
      <c r="D292" s="93">
        <v>6</v>
      </c>
      <c r="E292" s="93">
        <v>1</v>
      </c>
      <c r="F292" s="94"/>
      <c r="G292" s="73" t="s">
        <v>186</v>
      </c>
      <c r="H292" s="61">
        <v>265</v>
      </c>
      <c r="I292" s="148">
        <f t="shared" si="28"/>
        <v>0</v>
      </c>
      <c r="J292" s="179">
        <f t="shared" si="28"/>
        <v>0</v>
      </c>
      <c r="K292" s="149">
        <f t="shared" si="28"/>
        <v>0</v>
      </c>
      <c r="L292" s="149">
        <f t="shared" si="28"/>
        <v>0</v>
      </c>
      <c r="M292" s="9"/>
    </row>
    <row r="293" spans="1:13" ht="24.75" hidden="1" customHeight="1">
      <c r="A293" s="92">
        <v>3</v>
      </c>
      <c r="B293" s="118">
        <v>2</v>
      </c>
      <c r="C293" s="118">
        <v>2</v>
      </c>
      <c r="D293" s="93">
        <v>6</v>
      </c>
      <c r="E293" s="118">
        <v>1</v>
      </c>
      <c r="F293" s="119">
        <v>1</v>
      </c>
      <c r="G293" s="111" t="s">
        <v>186</v>
      </c>
      <c r="H293" s="61">
        <v>266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9.25" hidden="1" customHeight="1">
      <c r="A294" s="91">
        <v>3</v>
      </c>
      <c r="B294" s="92">
        <v>2</v>
      </c>
      <c r="C294" s="93">
        <v>2</v>
      </c>
      <c r="D294" s="93">
        <v>7</v>
      </c>
      <c r="E294" s="93"/>
      <c r="F294" s="94"/>
      <c r="G294" s="73" t="s">
        <v>187</v>
      </c>
      <c r="H294" s="61">
        <v>267</v>
      </c>
      <c r="I294" s="148">
        <f>I295</f>
        <v>0</v>
      </c>
      <c r="J294" s="179">
        <f>J295</f>
        <v>0</v>
      </c>
      <c r="K294" s="149">
        <f>K295</f>
        <v>0</v>
      </c>
      <c r="L294" s="149">
        <f>L295</f>
        <v>0</v>
      </c>
      <c r="M294" s="9"/>
    </row>
    <row r="295" spans="1:13" ht="26.25" hidden="1" customHeight="1">
      <c r="A295" s="91">
        <v>3</v>
      </c>
      <c r="B295" s="92">
        <v>2</v>
      </c>
      <c r="C295" s="93">
        <v>2</v>
      </c>
      <c r="D295" s="93">
        <v>7</v>
      </c>
      <c r="E295" s="93">
        <v>1</v>
      </c>
      <c r="F295" s="94"/>
      <c r="G295" s="73" t="s">
        <v>187</v>
      </c>
      <c r="H295" s="61">
        <v>268</v>
      </c>
      <c r="I295" s="148">
        <f>I296+I297</f>
        <v>0</v>
      </c>
      <c r="J295" s="148">
        <f>J296+J297</f>
        <v>0</v>
      </c>
      <c r="K295" s="148">
        <f>K296+K297</f>
        <v>0</v>
      </c>
      <c r="L295" s="148">
        <f>L296+L297</f>
        <v>0</v>
      </c>
      <c r="M295" s="9"/>
    </row>
    <row r="296" spans="1:13" ht="27.75" hidden="1" customHeight="1">
      <c r="A296" s="91">
        <v>3</v>
      </c>
      <c r="B296" s="92">
        <v>2</v>
      </c>
      <c r="C296" s="92">
        <v>2</v>
      </c>
      <c r="D296" s="93">
        <v>7</v>
      </c>
      <c r="E296" s="93">
        <v>1</v>
      </c>
      <c r="F296" s="94">
        <v>1</v>
      </c>
      <c r="G296" s="73" t="s">
        <v>188</v>
      </c>
      <c r="H296" s="61">
        <v>269</v>
      </c>
      <c r="I296" s="152">
        <v>0</v>
      </c>
      <c r="J296" s="152">
        <v>0</v>
      </c>
      <c r="K296" s="152">
        <v>0</v>
      </c>
      <c r="L296" s="152">
        <v>0</v>
      </c>
      <c r="M296" s="9"/>
    </row>
    <row r="297" spans="1:13" ht="25.5" hidden="1" customHeight="1">
      <c r="A297" s="91">
        <v>3</v>
      </c>
      <c r="B297" s="92">
        <v>2</v>
      </c>
      <c r="C297" s="92">
        <v>2</v>
      </c>
      <c r="D297" s="93">
        <v>7</v>
      </c>
      <c r="E297" s="93">
        <v>1</v>
      </c>
      <c r="F297" s="94">
        <v>2</v>
      </c>
      <c r="G297" s="73" t="s">
        <v>189</v>
      </c>
      <c r="H297" s="61">
        <v>270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30" hidden="1" customHeight="1">
      <c r="A298" s="76">
        <v>3</v>
      </c>
      <c r="B298" s="76">
        <v>3</v>
      </c>
      <c r="C298" s="57"/>
      <c r="D298" s="58"/>
      <c r="E298" s="58"/>
      <c r="F298" s="60"/>
      <c r="G298" s="59" t="s">
        <v>204</v>
      </c>
      <c r="H298" s="61">
        <v>271</v>
      </c>
      <c r="I298" s="148">
        <f>SUM(I299+I331)</f>
        <v>0</v>
      </c>
      <c r="J298" s="179">
        <f>SUM(J299+J331)</f>
        <v>0</v>
      </c>
      <c r="K298" s="149">
        <f>SUM(K299+K331)</f>
        <v>0</v>
      </c>
      <c r="L298" s="149">
        <f>SUM(L299+L331)</f>
        <v>0</v>
      </c>
      <c r="M298" s="9"/>
    </row>
    <row r="299" spans="1:13" ht="40.5" hidden="1" customHeight="1">
      <c r="A299" s="91">
        <v>3</v>
      </c>
      <c r="B299" s="91">
        <v>3</v>
      </c>
      <c r="C299" s="92">
        <v>1</v>
      </c>
      <c r="D299" s="93"/>
      <c r="E299" s="93"/>
      <c r="F299" s="94"/>
      <c r="G299" s="73" t="s">
        <v>205</v>
      </c>
      <c r="H299" s="61">
        <v>272</v>
      </c>
      <c r="I299" s="148">
        <f>SUM(I300+I309+I313+I317+I321+I324+I327)</f>
        <v>0</v>
      </c>
      <c r="J299" s="179">
        <f>SUM(J300+J309+J313+J317+J321+J324+J327)</f>
        <v>0</v>
      </c>
      <c r="K299" s="149">
        <f>SUM(K300+K309+K313+K317+K321+K324+K327)</f>
        <v>0</v>
      </c>
      <c r="L299" s="149">
        <f>SUM(L300+L309+L313+L317+L321+L324+L327)</f>
        <v>0</v>
      </c>
      <c r="M299" s="9"/>
    </row>
    <row r="300" spans="1:13" ht="29.25" hidden="1" customHeight="1">
      <c r="A300" s="91">
        <v>3</v>
      </c>
      <c r="B300" s="91">
        <v>3</v>
      </c>
      <c r="C300" s="92">
        <v>1</v>
      </c>
      <c r="D300" s="93">
        <v>1</v>
      </c>
      <c r="E300" s="93"/>
      <c r="F300" s="94"/>
      <c r="G300" s="73" t="s">
        <v>191</v>
      </c>
      <c r="H300" s="61">
        <v>273</v>
      </c>
      <c r="I300" s="148">
        <f>SUM(I301+I303+I306)</f>
        <v>0</v>
      </c>
      <c r="J300" s="148">
        <f>SUM(J301+J303+J306)</f>
        <v>0</v>
      </c>
      <c r="K300" s="148">
        <f>SUM(K301+K303+K306)</f>
        <v>0</v>
      </c>
      <c r="L300" s="148">
        <f>SUM(L301+L303+L306)</f>
        <v>0</v>
      </c>
      <c r="M300" s="9"/>
    </row>
    <row r="301" spans="1:13" ht="27" hidden="1" customHeight="1">
      <c r="A301" s="91">
        <v>3</v>
      </c>
      <c r="B301" s="91">
        <v>3</v>
      </c>
      <c r="C301" s="92">
        <v>1</v>
      </c>
      <c r="D301" s="93">
        <v>1</v>
      </c>
      <c r="E301" s="93">
        <v>1</v>
      </c>
      <c r="F301" s="94"/>
      <c r="G301" s="73" t="s">
        <v>169</v>
      </c>
      <c r="H301" s="61">
        <v>274</v>
      </c>
      <c r="I301" s="148">
        <f>SUM(I302:I302)</f>
        <v>0</v>
      </c>
      <c r="J301" s="179">
        <f>SUM(J302:J302)</f>
        <v>0</v>
      </c>
      <c r="K301" s="149">
        <f>SUM(K302:K302)</f>
        <v>0</v>
      </c>
      <c r="L301" s="149">
        <f>SUM(L302:L302)</f>
        <v>0</v>
      </c>
      <c r="M301" s="9"/>
    </row>
    <row r="302" spans="1:13" ht="28.5" hidden="1" customHeight="1">
      <c r="A302" s="91">
        <v>3</v>
      </c>
      <c r="B302" s="91">
        <v>3</v>
      </c>
      <c r="C302" s="92">
        <v>1</v>
      </c>
      <c r="D302" s="93">
        <v>1</v>
      </c>
      <c r="E302" s="93">
        <v>1</v>
      </c>
      <c r="F302" s="94">
        <v>1</v>
      </c>
      <c r="G302" s="73" t="s">
        <v>169</v>
      </c>
      <c r="H302" s="61">
        <v>275</v>
      </c>
      <c r="I302" s="152">
        <v>0</v>
      </c>
      <c r="J302" s="152">
        <v>0</v>
      </c>
      <c r="K302" s="152">
        <v>0</v>
      </c>
      <c r="L302" s="152">
        <v>0</v>
      </c>
      <c r="M302" s="9"/>
    </row>
    <row r="303" spans="1:13" ht="31.5" hidden="1" customHeight="1">
      <c r="A303" s="91">
        <v>3</v>
      </c>
      <c r="B303" s="91">
        <v>3</v>
      </c>
      <c r="C303" s="92">
        <v>1</v>
      </c>
      <c r="D303" s="93">
        <v>1</v>
      </c>
      <c r="E303" s="93">
        <v>2</v>
      </c>
      <c r="F303" s="94"/>
      <c r="G303" s="73" t="s">
        <v>192</v>
      </c>
      <c r="H303" s="61">
        <v>276</v>
      </c>
      <c r="I303" s="148">
        <f>SUM(I304:I305)</f>
        <v>0</v>
      </c>
      <c r="J303" s="148">
        <f>SUM(J304:J305)</f>
        <v>0</v>
      </c>
      <c r="K303" s="148">
        <f>SUM(K304:K305)</f>
        <v>0</v>
      </c>
      <c r="L303" s="148">
        <f>SUM(L304:L305)</f>
        <v>0</v>
      </c>
      <c r="M303" s="9"/>
    </row>
    <row r="304" spans="1:13" ht="25.5" hidden="1" customHeight="1">
      <c r="A304" s="91">
        <v>3</v>
      </c>
      <c r="B304" s="91">
        <v>3</v>
      </c>
      <c r="C304" s="92">
        <v>1</v>
      </c>
      <c r="D304" s="93">
        <v>1</v>
      </c>
      <c r="E304" s="93">
        <v>2</v>
      </c>
      <c r="F304" s="94">
        <v>1</v>
      </c>
      <c r="G304" s="73" t="s">
        <v>171</v>
      </c>
      <c r="H304" s="61">
        <v>277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29.25" hidden="1" customHeight="1">
      <c r="A305" s="91">
        <v>3</v>
      </c>
      <c r="B305" s="91">
        <v>3</v>
      </c>
      <c r="C305" s="92">
        <v>1</v>
      </c>
      <c r="D305" s="93">
        <v>1</v>
      </c>
      <c r="E305" s="93">
        <v>2</v>
      </c>
      <c r="F305" s="94">
        <v>2</v>
      </c>
      <c r="G305" s="73" t="s">
        <v>172</v>
      </c>
      <c r="H305" s="61">
        <v>278</v>
      </c>
      <c r="I305" s="152">
        <v>0</v>
      </c>
      <c r="J305" s="152">
        <v>0</v>
      </c>
      <c r="K305" s="152">
        <v>0</v>
      </c>
      <c r="L305" s="152">
        <v>0</v>
      </c>
      <c r="M305" s="9"/>
    </row>
    <row r="306" spans="1:13" ht="28.5" hidden="1" customHeight="1">
      <c r="A306" s="91">
        <v>3</v>
      </c>
      <c r="B306" s="91">
        <v>3</v>
      </c>
      <c r="C306" s="92">
        <v>1</v>
      </c>
      <c r="D306" s="93">
        <v>1</v>
      </c>
      <c r="E306" s="93">
        <v>3</v>
      </c>
      <c r="F306" s="94"/>
      <c r="G306" s="73" t="s">
        <v>173</v>
      </c>
      <c r="H306" s="61">
        <v>279</v>
      </c>
      <c r="I306" s="148">
        <f>SUM(I307:I308)</f>
        <v>0</v>
      </c>
      <c r="J306" s="148">
        <f>SUM(J307:J308)</f>
        <v>0</v>
      </c>
      <c r="K306" s="148">
        <f>SUM(K307:K308)</f>
        <v>0</v>
      </c>
      <c r="L306" s="148">
        <f>SUM(L307:L308)</f>
        <v>0</v>
      </c>
      <c r="M306" s="9"/>
    </row>
    <row r="307" spans="1:13" ht="24.75" hidden="1" customHeight="1">
      <c r="A307" s="91">
        <v>3</v>
      </c>
      <c r="B307" s="91">
        <v>3</v>
      </c>
      <c r="C307" s="92">
        <v>1</v>
      </c>
      <c r="D307" s="93">
        <v>1</v>
      </c>
      <c r="E307" s="93">
        <v>3</v>
      </c>
      <c r="F307" s="94">
        <v>1</v>
      </c>
      <c r="G307" s="73" t="s">
        <v>174</v>
      </c>
      <c r="H307" s="61">
        <v>280</v>
      </c>
      <c r="I307" s="152">
        <v>0</v>
      </c>
      <c r="J307" s="152">
        <v>0</v>
      </c>
      <c r="K307" s="152">
        <v>0</v>
      </c>
      <c r="L307" s="152">
        <v>0</v>
      </c>
      <c r="M307" s="9"/>
    </row>
    <row r="308" spans="1:13" ht="22.5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3</v>
      </c>
      <c r="F308" s="94">
        <v>2</v>
      </c>
      <c r="G308" s="73" t="s">
        <v>193</v>
      </c>
      <c r="H308" s="61">
        <v>281</v>
      </c>
      <c r="I308" s="152">
        <v>0</v>
      </c>
      <c r="J308" s="152">
        <v>0</v>
      </c>
      <c r="K308" s="152">
        <v>0</v>
      </c>
      <c r="L308" s="152">
        <v>0</v>
      </c>
      <c r="M308" s="9"/>
    </row>
    <row r="309" spans="1:13" hidden="1">
      <c r="A309" s="99">
        <v>3</v>
      </c>
      <c r="B309" s="66">
        <v>3</v>
      </c>
      <c r="C309" s="92">
        <v>1</v>
      </c>
      <c r="D309" s="93">
        <v>2</v>
      </c>
      <c r="E309" s="93"/>
      <c r="F309" s="94"/>
      <c r="G309" s="73" t="s">
        <v>206</v>
      </c>
      <c r="H309" s="61">
        <v>282</v>
      </c>
      <c r="I309" s="148">
        <f>I310</f>
        <v>0</v>
      </c>
      <c r="J309" s="179">
        <f>J310</f>
        <v>0</v>
      </c>
      <c r="K309" s="149">
        <f>K310</f>
        <v>0</v>
      </c>
      <c r="L309" s="149">
        <f>L310</f>
        <v>0</v>
      </c>
    </row>
    <row r="310" spans="1:13" ht="26.25" hidden="1" customHeight="1">
      <c r="A310" s="99">
        <v>3</v>
      </c>
      <c r="B310" s="99">
        <v>3</v>
      </c>
      <c r="C310" s="66">
        <v>1</v>
      </c>
      <c r="D310" s="64">
        <v>2</v>
      </c>
      <c r="E310" s="64">
        <v>1</v>
      </c>
      <c r="F310" s="67"/>
      <c r="G310" s="73" t="s">
        <v>206</v>
      </c>
      <c r="H310" s="61">
        <v>283</v>
      </c>
      <c r="I310" s="159">
        <f>SUM(I311:I312)</f>
        <v>0</v>
      </c>
      <c r="J310" s="180">
        <f>SUM(J311:J312)</f>
        <v>0</v>
      </c>
      <c r="K310" s="162">
        <f>SUM(K311:K312)</f>
        <v>0</v>
      </c>
      <c r="L310" s="162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2</v>
      </c>
      <c r="E311" s="93">
        <v>1</v>
      </c>
      <c r="F311" s="94">
        <v>1</v>
      </c>
      <c r="G311" s="73" t="s">
        <v>207</v>
      </c>
      <c r="H311" s="61">
        <v>284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4" hidden="1" customHeight="1">
      <c r="A312" s="106">
        <v>3</v>
      </c>
      <c r="B312" s="115">
        <v>3</v>
      </c>
      <c r="C312" s="117">
        <v>1</v>
      </c>
      <c r="D312" s="118">
        <v>2</v>
      </c>
      <c r="E312" s="118">
        <v>1</v>
      </c>
      <c r="F312" s="119">
        <v>2</v>
      </c>
      <c r="G312" s="111" t="s">
        <v>208</v>
      </c>
      <c r="H312" s="61">
        <v>285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7.75" hidden="1" customHeight="1">
      <c r="A313" s="92">
        <v>3</v>
      </c>
      <c r="B313" s="73">
        <v>3</v>
      </c>
      <c r="C313" s="92">
        <v>1</v>
      </c>
      <c r="D313" s="93">
        <v>3</v>
      </c>
      <c r="E313" s="93"/>
      <c r="F313" s="94"/>
      <c r="G313" s="73" t="s">
        <v>209</v>
      </c>
      <c r="H313" s="61">
        <v>286</v>
      </c>
      <c r="I313" s="148">
        <f>I314</f>
        <v>0</v>
      </c>
      <c r="J313" s="179">
        <f>J314</f>
        <v>0</v>
      </c>
      <c r="K313" s="149">
        <f>K314</f>
        <v>0</v>
      </c>
      <c r="L313" s="149">
        <f>L314</f>
        <v>0</v>
      </c>
      <c r="M313" s="9"/>
    </row>
    <row r="314" spans="1:13" ht="24" hidden="1" customHeight="1">
      <c r="A314" s="92">
        <v>3</v>
      </c>
      <c r="B314" s="111">
        <v>3</v>
      </c>
      <c r="C314" s="117">
        <v>1</v>
      </c>
      <c r="D314" s="118">
        <v>3</v>
      </c>
      <c r="E314" s="118">
        <v>1</v>
      </c>
      <c r="F314" s="119"/>
      <c r="G314" s="73" t="s">
        <v>209</v>
      </c>
      <c r="H314" s="61">
        <v>287</v>
      </c>
      <c r="I314" s="149">
        <f>I315+I316</f>
        <v>0</v>
      </c>
      <c r="J314" s="149">
        <f>J315+J316</f>
        <v>0</v>
      </c>
      <c r="K314" s="149">
        <f>K315+K316</f>
        <v>0</v>
      </c>
      <c r="L314" s="149">
        <f>L315+L316</f>
        <v>0</v>
      </c>
      <c r="M314" s="9"/>
    </row>
    <row r="315" spans="1:13" ht="27" hidden="1" customHeight="1">
      <c r="A315" s="92">
        <v>3</v>
      </c>
      <c r="B315" s="73">
        <v>3</v>
      </c>
      <c r="C315" s="92">
        <v>1</v>
      </c>
      <c r="D315" s="93">
        <v>3</v>
      </c>
      <c r="E315" s="93">
        <v>1</v>
      </c>
      <c r="F315" s="94">
        <v>1</v>
      </c>
      <c r="G315" s="73" t="s">
        <v>210</v>
      </c>
      <c r="H315" s="61">
        <v>288</v>
      </c>
      <c r="I315" s="174">
        <v>0</v>
      </c>
      <c r="J315" s="174">
        <v>0</v>
      </c>
      <c r="K315" s="174">
        <v>0</v>
      </c>
      <c r="L315" s="173">
        <v>0</v>
      </c>
      <c r="M315" s="9"/>
    </row>
    <row r="316" spans="1:13" ht="26.25" hidden="1" customHeight="1">
      <c r="A316" s="92">
        <v>3</v>
      </c>
      <c r="B316" s="73">
        <v>3</v>
      </c>
      <c r="C316" s="92">
        <v>1</v>
      </c>
      <c r="D316" s="93">
        <v>3</v>
      </c>
      <c r="E316" s="93">
        <v>1</v>
      </c>
      <c r="F316" s="94">
        <v>2</v>
      </c>
      <c r="G316" s="73" t="s">
        <v>211</v>
      </c>
      <c r="H316" s="61">
        <v>289</v>
      </c>
      <c r="I316" s="152">
        <v>0</v>
      </c>
      <c r="J316" s="152">
        <v>0</v>
      </c>
      <c r="K316" s="152">
        <v>0</v>
      </c>
      <c r="L316" s="152">
        <v>0</v>
      </c>
      <c r="M316" s="9"/>
    </row>
    <row r="317" spans="1:13" hidden="1">
      <c r="A317" s="92">
        <v>3</v>
      </c>
      <c r="B317" s="73">
        <v>3</v>
      </c>
      <c r="C317" s="92">
        <v>1</v>
      </c>
      <c r="D317" s="93">
        <v>4</v>
      </c>
      <c r="E317" s="93"/>
      <c r="F317" s="94"/>
      <c r="G317" s="73" t="s">
        <v>212</v>
      </c>
      <c r="H317" s="61">
        <v>290</v>
      </c>
      <c r="I317" s="148">
        <f>I318</f>
        <v>0</v>
      </c>
      <c r="J317" s="179">
        <f>J318</f>
        <v>0</v>
      </c>
      <c r="K317" s="149">
        <f>K318</f>
        <v>0</v>
      </c>
      <c r="L317" s="149">
        <f>L318</f>
        <v>0</v>
      </c>
    </row>
    <row r="318" spans="1:13" ht="31.5" hidden="1" customHeight="1">
      <c r="A318" s="91">
        <v>3</v>
      </c>
      <c r="B318" s="92">
        <v>3</v>
      </c>
      <c r="C318" s="93">
        <v>1</v>
      </c>
      <c r="D318" s="93">
        <v>4</v>
      </c>
      <c r="E318" s="93">
        <v>1</v>
      </c>
      <c r="F318" s="94"/>
      <c r="G318" s="73" t="s">
        <v>212</v>
      </c>
      <c r="H318" s="61">
        <v>291</v>
      </c>
      <c r="I318" s="148">
        <f>SUM(I319:I320)</f>
        <v>0</v>
      </c>
      <c r="J318" s="148">
        <f>SUM(J319:J320)</f>
        <v>0</v>
      </c>
      <c r="K318" s="148">
        <f>SUM(K319:K320)</f>
        <v>0</v>
      </c>
      <c r="L318" s="148">
        <f>SUM(L319:L320)</f>
        <v>0</v>
      </c>
      <c r="M318" s="9"/>
    </row>
    <row r="319" spans="1:13" hidden="1">
      <c r="A319" s="91">
        <v>3</v>
      </c>
      <c r="B319" s="92">
        <v>3</v>
      </c>
      <c r="C319" s="93">
        <v>1</v>
      </c>
      <c r="D319" s="93">
        <v>4</v>
      </c>
      <c r="E319" s="93">
        <v>1</v>
      </c>
      <c r="F319" s="94">
        <v>1</v>
      </c>
      <c r="G319" s="73" t="s">
        <v>213</v>
      </c>
      <c r="H319" s="61">
        <v>292</v>
      </c>
      <c r="I319" s="151">
        <v>0</v>
      </c>
      <c r="J319" s="152">
        <v>0</v>
      </c>
      <c r="K319" s="152">
        <v>0</v>
      </c>
      <c r="L319" s="151">
        <v>0</v>
      </c>
    </row>
    <row r="320" spans="1:13" ht="30.75" hidden="1" customHeight="1">
      <c r="A320" s="92">
        <v>3</v>
      </c>
      <c r="B320" s="93">
        <v>3</v>
      </c>
      <c r="C320" s="93">
        <v>1</v>
      </c>
      <c r="D320" s="93">
        <v>4</v>
      </c>
      <c r="E320" s="93">
        <v>1</v>
      </c>
      <c r="F320" s="94">
        <v>2</v>
      </c>
      <c r="G320" s="73" t="s">
        <v>214</v>
      </c>
      <c r="H320" s="61">
        <v>293</v>
      </c>
      <c r="I320" s="152">
        <v>0</v>
      </c>
      <c r="J320" s="174">
        <v>0</v>
      </c>
      <c r="K320" s="174">
        <v>0</v>
      </c>
      <c r="L320" s="173">
        <v>0</v>
      </c>
      <c r="M320" s="9"/>
    </row>
    <row r="321" spans="1:16" ht="26.25" hidden="1" customHeight="1">
      <c r="A321" s="92">
        <v>3</v>
      </c>
      <c r="B321" s="93">
        <v>3</v>
      </c>
      <c r="C321" s="93">
        <v>1</v>
      </c>
      <c r="D321" s="93">
        <v>5</v>
      </c>
      <c r="E321" s="93"/>
      <c r="F321" s="94"/>
      <c r="G321" s="73" t="s">
        <v>215</v>
      </c>
      <c r="H321" s="61">
        <v>294</v>
      </c>
      <c r="I321" s="162">
        <f t="shared" ref="I321:L322" si="29">I322</f>
        <v>0</v>
      </c>
      <c r="J321" s="179">
        <f t="shared" si="29"/>
        <v>0</v>
      </c>
      <c r="K321" s="149">
        <f t="shared" si="29"/>
        <v>0</v>
      </c>
      <c r="L321" s="149">
        <f t="shared" si="29"/>
        <v>0</v>
      </c>
      <c r="M321" s="9"/>
    </row>
    <row r="322" spans="1:16" ht="30" hidden="1" customHeight="1">
      <c r="A322" s="66">
        <v>3</v>
      </c>
      <c r="B322" s="118">
        <v>3</v>
      </c>
      <c r="C322" s="118">
        <v>1</v>
      </c>
      <c r="D322" s="118">
        <v>5</v>
      </c>
      <c r="E322" s="118">
        <v>1</v>
      </c>
      <c r="F322" s="119"/>
      <c r="G322" s="73" t="s">
        <v>215</v>
      </c>
      <c r="H322" s="61">
        <v>295</v>
      </c>
      <c r="I322" s="149">
        <f t="shared" si="29"/>
        <v>0</v>
      </c>
      <c r="J322" s="180">
        <f t="shared" si="29"/>
        <v>0</v>
      </c>
      <c r="K322" s="162">
        <f t="shared" si="29"/>
        <v>0</v>
      </c>
      <c r="L322" s="162">
        <f t="shared" si="29"/>
        <v>0</v>
      </c>
      <c r="M322" s="9"/>
    </row>
    <row r="323" spans="1:16" ht="30" hidden="1" customHeight="1">
      <c r="A323" s="92">
        <v>3</v>
      </c>
      <c r="B323" s="93">
        <v>3</v>
      </c>
      <c r="C323" s="93">
        <v>1</v>
      </c>
      <c r="D323" s="93">
        <v>5</v>
      </c>
      <c r="E323" s="93">
        <v>1</v>
      </c>
      <c r="F323" s="94">
        <v>1</v>
      </c>
      <c r="G323" s="73" t="s">
        <v>216</v>
      </c>
      <c r="H323" s="61">
        <v>296</v>
      </c>
      <c r="I323" s="152">
        <v>0</v>
      </c>
      <c r="J323" s="174">
        <v>0</v>
      </c>
      <c r="K323" s="174">
        <v>0</v>
      </c>
      <c r="L323" s="173">
        <v>0</v>
      </c>
      <c r="M323" s="9"/>
    </row>
    <row r="324" spans="1:16" ht="30" hidden="1" customHeight="1">
      <c r="A324" s="92">
        <v>3</v>
      </c>
      <c r="B324" s="93">
        <v>3</v>
      </c>
      <c r="C324" s="93">
        <v>1</v>
      </c>
      <c r="D324" s="93">
        <v>6</v>
      </c>
      <c r="E324" s="93"/>
      <c r="F324" s="94"/>
      <c r="G324" s="73" t="s">
        <v>186</v>
      </c>
      <c r="H324" s="61">
        <v>297</v>
      </c>
      <c r="I324" s="149">
        <f t="shared" ref="I324:L325" si="30">I325</f>
        <v>0</v>
      </c>
      <c r="J324" s="179">
        <f t="shared" si="30"/>
        <v>0</v>
      </c>
      <c r="K324" s="149">
        <f t="shared" si="30"/>
        <v>0</v>
      </c>
      <c r="L324" s="149">
        <f t="shared" si="30"/>
        <v>0</v>
      </c>
      <c r="M324" s="9"/>
    </row>
    <row r="325" spans="1:16" ht="30" hidden="1" customHeight="1">
      <c r="A325" s="92">
        <v>3</v>
      </c>
      <c r="B325" s="93">
        <v>3</v>
      </c>
      <c r="C325" s="93">
        <v>1</v>
      </c>
      <c r="D325" s="93">
        <v>6</v>
      </c>
      <c r="E325" s="93">
        <v>1</v>
      </c>
      <c r="F325" s="94"/>
      <c r="G325" s="73" t="s">
        <v>186</v>
      </c>
      <c r="H325" s="61">
        <v>298</v>
      </c>
      <c r="I325" s="148">
        <f t="shared" si="30"/>
        <v>0</v>
      </c>
      <c r="J325" s="179">
        <f t="shared" si="30"/>
        <v>0</v>
      </c>
      <c r="K325" s="149">
        <f t="shared" si="30"/>
        <v>0</v>
      </c>
      <c r="L325" s="149">
        <f t="shared" si="30"/>
        <v>0</v>
      </c>
      <c r="M325" s="9"/>
    </row>
    <row r="326" spans="1:16" ht="25.5" hidden="1" customHeight="1">
      <c r="A326" s="92">
        <v>3</v>
      </c>
      <c r="B326" s="93">
        <v>3</v>
      </c>
      <c r="C326" s="93">
        <v>1</v>
      </c>
      <c r="D326" s="93">
        <v>6</v>
      </c>
      <c r="E326" s="93">
        <v>1</v>
      </c>
      <c r="F326" s="94">
        <v>1</v>
      </c>
      <c r="G326" s="73" t="s">
        <v>186</v>
      </c>
      <c r="H326" s="61">
        <v>299</v>
      </c>
      <c r="I326" s="174">
        <v>0</v>
      </c>
      <c r="J326" s="174">
        <v>0</v>
      </c>
      <c r="K326" s="174">
        <v>0</v>
      </c>
      <c r="L326" s="173">
        <v>0</v>
      </c>
      <c r="M326" s="9"/>
    </row>
    <row r="327" spans="1:16" ht="22.5" hidden="1" customHeight="1">
      <c r="A327" s="92">
        <v>3</v>
      </c>
      <c r="B327" s="93">
        <v>3</v>
      </c>
      <c r="C327" s="93">
        <v>1</v>
      </c>
      <c r="D327" s="93">
        <v>7</v>
      </c>
      <c r="E327" s="93"/>
      <c r="F327" s="94"/>
      <c r="G327" s="73" t="s">
        <v>217</v>
      </c>
      <c r="H327" s="61">
        <v>300</v>
      </c>
      <c r="I327" s="148">
        <f>I328</f>
        <v>0</v>
      </c>
      <c r="J327" s="179">
        <f>J328</f>
        <v>0</v>
      </c>
      <c r="K327" s="149">
        <f>K328</f>
        <v>0</v>
      </c>
      <c r="L327" s="149">
        <f>L328</f>
        <v>0</v>
      </c>
      <c r="M327" s="9"/>
    </row>
    <row r="328" spans="1:16" ht="25.5" hidden="1" customHeight="1">
      <c r="A328" s="92">
        <v>3</v>
      </c>
      <c r="B328" s="93">
        <v>3</v>
      </c>
      <c r="C328" s="93">
        <v>1</v>
      </c>
      <c r="D328" s="93">
        <v>7</v>
      </c>
      <c r="E328" s="93">
        <v>1</v>
      </c>
      <c r="F328" s="94"/>
      <c r="G328" s="73" t="s">
        <v>217</v>
      </c>
      <c r="H328" s="61">
        <v>301</v>
      </c>
      <c r="I328" s="148">
        <f>I329+I330</f>
        <v>0</v>
      </c>
      <c r="J328" s="148">
        <f>J329+J330</f>
        <v>0</v>
      </c>
      <c r="K328" s="148">
        <f>K329+K330</f>
        <v>0</v>
      </c>
      <c r="L328" s="148">
        <f>L329+L330</f>
        <v>0</v>
      </c>
      <c r="M328" s="9"/>
    </row>
    <row r="329" spans="1:16" ht="27" hidden="1" customHeight="1">
      <c r="A329" s="92">
        <v>3</v>
      </c>
      <c r="B329" s="93">
        <v>3</v>
      </c>
      <c r="C329" s="93">
        <v>1</v>
      </c>
      <c r="D329" s="93">
        <v>7</v>
      </c>
      <c r="E329" s="93">
        <v>1</v>
      </c>
      <c r="F329" s="94">
        <v>1</v>
      </c>
      <c r="G329" s="73" t="s">
        <v>218</v>
      </c>
      <c r="H329" s="61">
        <v>302</v>
      </c>
      <c r="I329" s="174">
        <v>0</v>
      </c>
      <c r="J329" s="174">
        <v>0</v>
      </c>
      <c r="K329" s="174">
        <v>0</v>
      </c>
      <c r="L329" s="173">
        <v>0</v>
      </c>
      <c r="M329" s="9"/>
    </row>
    <row r="330" spans="1:16" ht="27.75" hidden="1" customHeight="1">
      <c r="A330" s="92">
        <v>3</v>
      </c>
      <c r="B330" s="93">
        <v>3</v>
      </c>
      <c r="C330" s="93">
        <v>1</v>
      </c>
      <c r="D330" s="93">
        <v>7</v>
      </c>
      <c r="E330" s="93">
        <v>1</v>
      </c>
      <c r="F330" s="94">
        <v>2</v>
      </c>
      <c r="G330" s="73" t="s">
        <v>219</v>
      </c>
      <c r="H330" s="61">
        <v>303</v>
      </c>
      <c r="I330" s="152">
        <v>0</v>
      </c>
      <c r="J330" s="152">
        <v>0</v>
      </c>
      <c r="K330" s="152">
        <v>0</v>
      </c>
      <c r="L330" s="152">
        <v>0</v>
      </c>
      <c r="M330" s="9"/>
    </row>
    <row r="331" spans="1:16" ht="38.25" hidden="1" customHeight="1">
      <c r="A331" s="92">
        <v>3</v>
      </c>
      <c r="B331" s="93">
        <v>3</v>
      </c>
      <c r="C331" s="93">
        <v>2</v>
      </c>
      <c r="D331" s="93"/>
      <c r="E331" s="93"/>
      <c r="F331" s="94"/>
      <c r="G331" s="73" t="s">
        <v>220</v>
      </c>
      <c r="H331" s="61">
        <v>304</v>
      </c>
      <c r="I331" s="148">
        <f>SUM(I332+I341+I345+I349+I353+I356+I359)</f>
        <v>0</v>
      </c>
      <c r="J331" s="179">
        <f>SUM(J332+J341+J345+J349+J353+J356+J359)</f>
        <v>0</v>
      </c>
      <c r="K331" s="149">
        <f>SUM(K332+K341+K345+K349+K353+K356+K359)</f>
        <v>0</v>
      </c>
      <c r="L331" s="149">
        <f>SUM(L332+L341+L345+L349+L353+L356+L359)</f>
        <v>0</v>
      </c>
      <c r="M331" s="9"/>
    </row>
    <row r="332" spans="1:16" ht="30" hidden="1" customHeight="1">
      <c r="A332" s="92">
        <v>3</v>
      </c>
      <c r="B332" s="93">
        <v>3</v>
      </c>
      <c r="C332" s="93">
        <v>2</v>
      </c>
      <c r="D332" s="93">
        <v>1</v>
      </c>
      <c r="E332" s="93"/>
      <c r="F332" s="94"/>
      <c r="G332" s="73" t="s">
        <v>168</v>
      </c>
      <c r="H332" s="61">
        <v>305</v>
      </c>
      <c r="I332" s="148">
        <f>I333</f>
        <v>0</v>
      </c>
      <c r="J332" s="179">
        <f>J333</f>
        <v>0</v>
      </c>
      <c r="K332" s="149">
        <f>K333</f>
        <v>0</v>
      </c>
      <c r="L332" s="149">
        <f>L333</f>
        <v>0</v>
      </c>
      <c r="M332" s="9"/>
    </row>
    <row r="333" spans="1:16" hidden="1">
      <c r="A333" s="91">
        <v>3</v>
      </c>
      <c r="B333" s="92">
        <v>3</v>
      </c>
      <c r="C333" s="93">
        <v>2</v>
      </c>
      <c r="D333" s="73">
        <v>1</v>
      </c>
      <c r="E333" s="92">
        <v>1</v>
      </c>
      <c r="F333" s="94"/>
      <c r="G333" s="73" t="s">
        <v>168</v>
      </c>
      <c r="H333" s="61">
        <v>306</v>
      </c>
      <c r="I333" s="148">
        <f t="shared" ref="I333:P333" si="31">SUM(I334:I334)</f>
        <v>0</v>
      </c>
      <c r="J333" s="148">
        <f t="shared" si="31"/>
        <v>0</v>
      </c>
      <c r="K333" s="148">
        <f t="shared" si="31"/>
        <v>0</v>
      </c>
      <c r="L333" s="148">
        <f t="shared" si="31"/>
        <v>0</v>
      </c>
      <c r="M333" s="129">
        <f t="shared" si="31"/>
        <v>0</v>
      </c>
      <c r="N333" s="129">
        <f t="shared" si="31"/>
        <v>0</v>
      </c>
      <c r="O333" s="129">
        <f t="shared" si="31"/>
        <v>0</v>
      </c>
      <c r="P333" s="129">
        <f t="shared" si="31"/>
        <v>0</v>
      </c>
    </row>
    <row r="334" spans="1:16" ht="27.75" hidden="1" customHeight="1">
      <c r="A334" s="91">
        <v>3</v>
      </c>
      <c r="B334" s="92">
        <v>3</v>
      </c>
      <c r="C334" s="93">
        <v>2</v>
      </c>
      <c r="D334" s="73">
        <v>1</v>
      </c>
      <c r="E334" s="92">
        <v>1</v>
      </c>
      <c r="F334" s="94">
        <v>1</v>
      </c>
      <c r="G334" s="73" t="s">
        <v>169</v>
      </c>
      <c r="H334" s="61">
        <v>307</v>
      </c>
      <c r="I334" s="174">
        <v>0</v>
      </c>
      <c r="J334" s="174">
        <v>0</v>
      </c>
      <c r="K334" s="174">
        <v>0</v>
      </c>
      <c r="L334" s="173">
        <v>0</v>
      </c>
      <c r="M334" s="9"/>
    </row>
    <row r="335" spans="1:16" hidden="1">
      <c r="A335" s="91">
        <v>3</v>
      </c>
      <c r="B335" s="92">
        <v>3</v>
      </c>
      <c r="C335" s="93">
        <v>2</v>
      </c>
      <c r="D335" s="73">
        <v>1</v>
      </c>
      <c r="E335" s="92">
        <v>2</v>
      </c>
      <c r="F335" s="94"/>
      <c r="G335" s="111" t="s">
        <v>192</v>
      </c>
      <c r="H335" s="61">
        <v>308</v>
      </c>
      <c r="I335" s="148">
        <f>SUM(I336:I337)</f>
        <v>0</v>
      </c>
      <c r="J335" s="148">
        <f>SUM(J336:J337)</f>
        <v>0</v>
      </c>
      <c r="K335" s="148">
        <f>SUM(K336:K337)</f>
        <v>0</v>
      </c>
      <c r="L335" s="148">
        <f>SUM(L336:L337)</f>
        <v>0</v>
      </c>
    </row>
    <row r="336" spans="1:16" hidden="1">
      <c r="A336" s="91">
        <v>3</v>
      </c>
      <c r="B336" s="92">
        <v>3</v>
      </c>
      <c r="C336" s="93">
        <v>2</v>
      </c>
      <c r="D336" s="73">
        <v>1</v>
      </c>
      <c r="E336" s="92">
        <v>2</v>
      </c>
      <c r="F336" s="94">
        <v>1</v>
      </c>
      <c r="G336" s="111" t="s">
        <v>171</v>
      </c>
      <c r="H336" s="61">
        <v>309</v>
      </c>
      <c r="I336" s="174">
        <v>0</v>
      </c>
      <c r="J336" s="174">
        <v>0</v>
      </c>
      <c r="K336" s="174">
        <v>0</v>
      </c>
      <c r="L336" s="173">
        <v>0</v>
      </c>
    </row>
    <row r="337" spans="1:13" hidden="1">
      <c r="A337" s="91">
        <v>3</v>
      </c>
      <c r="B337" s="92">
        <v>3</v>
      </c>
      <c r="C337" s="93">
        <v>2</v>
      </c>
      <c r="D337" s="73">
        <v>1</v>
      </c>
      <c r="E337" s="92">
        <v>2</v>
      </c>
      <c r="F337" s="94">
        <v>2</v>
      </c>
      <c r="G337" s="111" t="s">
        <v>172</v>
      </c>
      <c r="H337" s="61">
        <v>310</v>
      </c>
      <c r="I337" s="152">
        <v>0</v>
      </c>
      <c r="J337" s="152">
        <v>0</v>
      </c>
      <c r="K337" s="152">
        <v>0</v>
      </c>
      <c r="L337" s="152">
        <v>0</v>
      </c>
    </row>
    <row r="338" spans="1:13" hidden="1">
      <c r="A338" s="91">
        <v>3</v>
      </c>
      <c r="B338" s="92">
        <v>3</v>
      </c>
      <c r="C338" s="93">
        <v>2</v>
      </c>
      <c r="D338" s="73">
        <v>1</v>
      </c>
      <c r="E338" s="92">
        <v>3</v>
      </c>
      <c r="F338" s="94"/>
      <c r="G338" s="111" t="s">
        <v>173</v>
      </c>
      <c r="H338" s="61">
        <v>311</v>
      </c>
      <c r="I338" s="148">
        <f>SUM(I339:I340)</f>
        <v>0</v>
      </c>
      <c r="J338" s="148">
        <f>SUM(J339:J340)</f>
        <v>0</v>
      </c>
      <c r="K338" s="148">
        <f>SUM(K339:K340)</f>
        <v>0</v>
      </c>
      <c r="L338" s="148">
        <f>SUM(L339:L340)</f>
        <v>0</v>
      </c>
    </row>
    <row r="339" spans="1:13" hidden="1">
      <c r="A339" s="91">
        <v>3</v>
      </c>
      <c r="B339" s="92">
        <v>3</v>
      </c>
      <c r="C339" s="93">
        <v>2</v>
      </c>
      <c r="D339" s="73">
        <v>1</v>
      </c>
      <c r="E339" s="92">
        <v>3</v>
      </c>
      <c r="F339" s="94">
        <v>1</v>
      </c>
      <c r="G339" s="111" t="s">
        <v>174</v>
      </c>
      <c r="H339" s="61">
        <v>312</v>
      </c>
      <c r="I339" s="152">
        <v>0</v>
      </c>
      <c r="J339" s="152">
        <v>0</v>
      </c>
      <c r="K339" s="152">
        <v>0</v>
      </c>
      <c r="L339" s="152">
        <v>0</v>
      </c>
    </row>
    <row r="340" spans="1:13" hidden="1">
      <c r="A340" s="91">
        <v>3</v>
      </c>
      <c r="B340" s="92">
        <v>3</v>
      </c>
      <c r="C340" s="93">
        <v>2</v>
      </c>
      <c r="D340" s="73">
        <v>1</v>
      </c>
      <c r="E340" s="92">
        <v>3</v>
      </c>
      <c r="F340" s="94">
        <v>2</v>
      </c>
      <c r="G340" s="111" t="s">
        <v>193</v>
      </c>
      <c r="H340" s="61">
        <v>313</v>
      </c>
      <c r="I340" s="158">
        <v>0</v>
      </c>
      <c r="J340" s="181">
        <v>0</v>
      </c>
      <c r="K340" s="158">
        <v>0</v>
      </c>
      <c r="L340" s="158">
        <v>0</v>
      </c>
    </row>
    <row r="341" spans="1:13" hidden="1">
      <c r="A341" s="106">
        <v>3</v>
      </c>
      <c r="B341" s="106">
        <v>3</v>
      </c>
      <c r="C341" s="117">
        <v>2</v>
      </c>
      <c r="D341" s="111">
        <v>2</v>
      </c>
      <c r="E341" s="117"/>
      <c r="F341" s="119"/>
      <c r="G341" s="111" t="s">
        <v>206</v>
      </c>
      <c r="H341" s="61">
        <v>314</v>
      </c>
      <c r="I341" s="156">
        <f>I342</f>
        <v>0</v>
      </c>
      <c r="J341" s="182">
        <f>J342</f>
        <v>0</v>
      </c>
      <c r="K341" s="157">
        <f>K342</f>
        <v>0</v>
      </c>
      <c r="L341" s="157">
        <f>L342</f>
        <v>0</v>
      </c>
    </row>
    <row r="342" spans="1:13" hidden="1">
      <c r="A342" s="91">
        <v>3</v>
      </c>
      <c r="B342" s="91">
        <v>3</v>
      </c>
      <c r="C342" s="92">
        <v>2</v>
      </c>
      <c r="D342" s="73">
        <v>2</v>
      </c>
      <c r="E342" s="92">
        <v>1</v>
      </c>
      <c r="F342" s="94"/>
      <c r="G342" s="111" t="s">
        <v>206</v>
      </c>
      <c r="H342" s="61">
        <v>315</v>
      </c>
      <c r="I342" s="148">
        <f>SUM(I343:I344)</f>
        <v>0</v>
      </c>
      <c r="J342" s="175">
        <f>SUM(J343:J344)</f>
        <v>0</v>
      </c>
      <c r="K342" s="149">
        <f>SUM(K343:K344)</f>
        <v>0</v>
      </c>
      <c r="L342" s="149">
        <f>SUM(L343:L344)</f>
        <v>0</v>
      </c>
    </row>
    <row r="343" spans="1:13" ht="25.5" hidden="1">
      <c r="A343" s="91">
        <v>3</v>
      </c>
      <c r="B343" s="91">
        <v>3</v>
      </c>
      <c r="C343" s="92">
        <v>2</v>
      </c>
      <c r="D343" s="73">
        <v>2</v>
      </c>
      <c r="E343" s="91">
        <v>1</v>
      </c>
      <c r="F343" s="101">
        <v>1</v>
      </c>
      <c r="G343" s="73" t="s">
        <v>207</v>
      </c>
      <c r="H343" s="61">
        <v>316</v>
      </c>
      <c r="I343" s="152">
        <v>0</v>
      </c>
      <c r="J343" s="152">
        <v>0</v>
      </c>
      <c r="K343" s="152">
        <v>0</v>
      </c>
      <c r="L343" s="152">
        <v>0</v>
      </c>
    </row>
    <row r="344" spans="1:13" hidden="1">
      <c r="A344" s="106">
        <v>3</v>
      </c>
      <c r="B344" s="106">
        <v>3</v>
      </c>
      <c r="C344" s="107">
        <v>2</v>
      </c>
      <c r="D344" s="108">
        <v>2</v>
      </c>
      <c r="E344" s="105">
        <v>1</v>
      </c>
      <c r="F344" s="112">
        <v>2</v>
      </c>
      <c r="G344" s="105" t="s">
        <v>208</v>
      </c>
      <c r="H344" s="61">
        <v>317</v>
      </c>
      <c r="I344" s="152">
        <v>0</v>
      </c>
      <c r="J344" s="152">
        <v>0</v>
      </c>
      <c r="K344" s="152">
        <v>0</v>
      </c>
      <c r="L344" s="152">
        <v>0</v>
      </c>
    </row>
    <row r="345" spans="1:13" ht="23.25" hidden="1" customHeight="1">
      <c r="A345" s="91">
        <v>3</v>
      </c>
      <c r="B345" s="91">
        <v>3</v>
      </c>
      <c r="C345" s="92">
        <v>2</v>
      </c>
      <c r="D345" s="93">
        <v>3</v>
      </c>
      <c r="E345" s="73"/>
      <c r="F345" s="101"/>
      <c r="G345" s="73" t="s">
        <v>209</v>
      </c>
      <c r="H345" s="61">
        <v>318</v>
      </c>
      <c r="I345" s="148">
        <f>I346</f>
        <v>0</v>
      </c>
      <c r="J345" s="175">
        <f>J346</f>
        <v>0</v>
      </c>
      <c r="K345" s="149">
        <f>K346</f>
        <v>0</v>
      </c>
      <c r="L345" s="149">
        <f>L346</f>
        <v>0</v>
      </c>
      <c r="M345" s="9"/>
    </row>
    <row r="346" spans="1:13" ht="27.75" hidden="1" customHeight="1">
      <c r="A346" s="91">
        <v>3</v>
      </c>
      <c r="B346" s="91">
        <v>3</v>
      </c>
      <c r="C346" s="92">
        <v>2</v>
      </c>
      <c r="D346" s="93">
        <v>3</v>
      </c>
      <c r="E346" s="73">
        <v>1</v>
      </c>
      <c r="F346" s="101"/>
      <c r="G346" s="73" t="s">
        <v>209</v>
      </c>
      <c r="H346" s="61">
        <v>319</v>
      </c>
      <c r="I346" s="148">
        <f>I347+I348</f>
        <v>0</v>
      </c>
      <c r="J346" s="148">
        <f>J347+J348</f>
        <v>0</v>
      </c>
      <c r="K346" s="148">
        <f>K347+K348</f>
        <v>0</v>
      </c>
      <c r="L346" s="148">
        <f>L347+L348</f>
        <v>0</v>
      </c>
      <c r="M346" s="9"/>
    </row>
    <row r="347" spans="1:13" ht="28.5" hidden="1" customHeight="1">
      <c r="A347" s="91">
        <v>3</v>
      </c>
      <c r="B347" s="91">
        <v>3</v>
      </c>
      <c r="C347" s="92">
        <v>2</v>
      </c>
      <c r="D347" s="93">
        <v>3</v>
      </c>
      <c r="E347" s="73">
        <v>1</v>
      </c>
      <c r="F347" s="101">
        <v>1</v>
      </c>
      <c r="G347" s="73" t="s">
        <v>210</v>
      </c>
      <c r="H347" s="61">
        <v>320</v>
      </c>
      <c r="I347" s="174">
        <v>0</v>
      </c>
      <c r="J347" s="174">
        <v>0</v>
      </c>
      <c r="K347" s="174">
        <v>0</v>
      </c>
      <c r="L347" s="173">
        <v>0</v>
      </c>
      <c r="M347" s="9"/>
    </row>
    <row r="348" spans="1:13" ht="27.75" hidden="1" customHeight="1">
      <c r="A348" s="91">
        <v>3</v>
      </c>
      <c r="B348" s="91">
        <v>3</v>
      </c>
      <c r="C348" s="92">
        <v>2</v>
      </c>
      <c r="D348" s="93">
        <v>3</v>
      </c>
      <c r="E348" s="73">
        <v>1</v>
      </c>
      <c r="F348" s="101">
        <v>2</v>
      </c>
      <c r="G348" s="73" t="s">
        <v>211</v>
      </c>
      <c r="H348" s="61">
        <v>321</v>
      </c>
      <c r="I348" s="152">
        <v>0</v>
      </c>
      <c r="J348" s="152">
        <v>0</v>
      </c>
      <c r="K348" s="152">
        <v>0</v>
      </c>
      <c r="L348" s="152">
        <v>0</v>
      </c>
      <c r="M348" s="9"/>
    </row>
    <row r="349" spans="1:13" hidden="1">
      <c r="A349" s="91">
        <v>3</v>
      </c>
      <c r="B349" s="91">
        <v>3</v>
      </c>
      <c r="C349" s="92">
        <v>2</v>
      </c>
      <c r="D349" s="93">
        <v>4</v>
      </c>
      <c r="E349" s="93"/>
      <c r="F349" s="94"/>
      <c r="G349" s="73" t="s">
        <v>212</v>
      </c>
      <c r="H349" s="61">
        <v>322</v>
      </c>
      <c r="I349" s="148">
        <f>I350</f>
        <v>0</v>
      </c>
      <c r="J349" s="175">
        <f>J350</f>
        <v>0</v>
      </c>
      <c r="K349" s="149">
        <f>K350</f>
        <v>0</v>
      </c>
      <c r="L349" s="149">
        <f>L350</f>
        <v>0</v>
      </c>
    </row>
    <row r="350" spans="1:13" hidden="1">
      <c r="A350" s="99">
        <v>3</v>
      </c>
      <c r="B350" s="99">
        <v>3</v>
      </c>
      <c r="C350" s="66">
        <v>2</v>
      </c>
      <c r="D350" s="64">
        <v>4</v>
      </c>
      <c r="E350" s="64">
        <v>1</v>
      </c>
      <c r="F350" s="67"/>
      <c r="G350" s="73" t="s">
        <v>212</v>
      </c>
      <c r="H350" s="61">
        <v>323</v>
      </c>
      <c r="I350" s="159">
        <f>SUM(I351:I352)</f>
        <v>0</v>
      </c>
      <c r="J350" s="161">
        <f>SUM(J351:J352)</f>
        <v>0</v>
      </c>
      <c r="K350" s="162">
        <f>SUM(K351:K352)</f>
        <v>0</v>
      </c>
      <c r="L350" s="162">
        <f>SUM(L351:L352)</f>
        <v>0</v>
      </c>
    </row>
    <row r="351" spans="1:13" ht="30.75" hidden="1" customHeight="1">
      <c r="A351" s="91">
        <v>3</v>
      </c>
      <c r="B351" s="91">
        <v>3</v>
      </c>
      <c r="C351" s="92">
        <v>2</v>
      </c>
      <c r="D351" s="93">
        <v>4</v>
      </c>
      <c r="E351" s="93">
        <v>1</v>
      </c>
      <c r="F351" s="94">
        <v>1</v>
      </c>
      <c r="G351" s="73" t="s">
        <v>213</v>
      </c>
      <c r="H351" s="61">
        <v>324</v>
      </c>
      <c r="I351" s="152">
        <v>0</v>
      </c>
      <c r="J351" s="152">
        <v>0</v>
      </c>
      <c r="K351" s="152">
        <v>0</v>
      </c>
      <c r="L351" s="152">
        <v>0</v>
      </c>
      <c r="M351" s="9"/>
    </row>
    <row r="352" spans="1:13" hidden="1">
      <c r="A352" s="91">
        <v>3</v>
      </c>
      <c r="B352" s="91">
        <v>3</v>
      </c>
      <c r="C352" s="92">
        <v>2</v>
      </c>
      <c r="D352" s="93">
        <v>4</v>
      </c>
      <c r="E352" s="93">
        <v>1</v>
      </c>
      <c r="F352" s="94">
        <v>2</v>
      </c>
      <c r="G352" s="73" t="s">
        <v>221</v>
      </c>
      <c r="H352" s="61">
        <v>325</v>
      </c>
      <c r="I352" s="152">
        <v>0</v>
      </c>
      <c r="J352" s="152">
        <v>0</v>
      </c>
      <c r="K352" s="152">
        <v>0</v>
      </c>
      <c r="L352" s="152">
        <v>0</v>
      </c>
    </row>
    <row r="353" spans="1:13" hidden="1">
      <c r="A353" s="91">
        <v>3</v>
      </c>
      <c r="B353" s="91">
        <v>3</v>
      </c>
      <c r="C353" s="92">
        <v>2</v>
      </c>
      <c r="D353" s="93">
        <v>5</v>
      </c>
      <c r="E353" s="93"/>
      <c r="F353" s="94"/>
      <c r="G353" s="73" t="s">
        <v>215</v>
      </c>
      <c r="H353" s="61">
        <v>326</v>
      </c>
      <c r="I353" s="148">
        <f t="shared" ref="I353:L354" si="32">I354</f>
        <v>0</v>
      </c>
      <c r="J353" s="175">
        <f t="shared" si="32"/>
        <v>0</v>
      </c>
      <c r="K353" s="149">
        <f t="shared" si="32"/>
        <v>0</v>
      </c>
      <c r="L353" s="149">
        <f t="shared" si="32"/>
        <v>0</v>
      </c>
    </row>
    <row r="354" spans="1:13" hidden="1">
      <c r="A354" s="99">
        <v>3</v>
      </c>
      <c r="B354" s="99">
        <v>3</v>
      </c>
      <c r="C354" s="66">
        <v>2</v>
      </c>
      <c r="D354" s="64">
        <v>5</v>
      </c>
      <c r="E354" s="64">
        <v>1</v>
      </c>
      <c r="F354" s="67"/>
      <c r="G354" s="73" t="s">
        <v>215</v>
      </c>
      <c r="H354" s="61">
        <v>327</v>
      </c>
      <c r="I354" s="159">
        <f t="shared" si="32"/>
        <v>0</v>
      </c>
      <c r="J354" s="161">
        <f t="shared" si="32"/>
        <v>0</v>
      </c>
      <c r="K354" s="162">
        <f t="shared" si="32"/>
        <v>0</v>
      </c>
      <c r="L354" s="162">
        <f t="shared" si="32"/>
        <v>0</v>
      </c>
    </row>
    <row r="355" spans="1:13" hidden="1">
      <c r="A355" s="91">
        <v>3</v>
      </c>
      <c r="B355" s="91">
        <v>3</v>
      </c>
      <c r="C355" s="92">
        <v>2</v>
      </c>
      <c r="D355" s="93">
        <v>5</v>
      </c>
      <c r="E355" s="93">
        <v>1</v>
      </c>
      <c r="F355" s="94">
        <v>1</v>
      </c>
      <c r="G355" s="73" t="s">
        <v>215</v>
      </c>
      <c r="H355" s="61">
        <v>328</v>
      </c>
      <c r="I355" s="174">
        <v>0</v>
      </c>
      <c r="J355" s="174">
        <v>0</v>
      </c>
      <c r="K355" s="174">
        <v>0</v>
      </c>
      <c r="L355" s="173">
        <v>0</v>
      </c>
    </row>
    <row r="356" spans="1:13" ht="30.75" hidden="1" customHeight="1">
      <c r="A356" s="91">
        <v>3</v>
      </c>
      <c r="B356" s="91">
        <v>3</v>
      </c>
      <c r="C356" s="92">
        <v>2</v>
      </c>
      <c r="D356" s="93">
        <v>6</v>
      </c>
      <c r="E356" s="93"/>
      <c r="F356" s="94"/>
      <c r="G356" s="73" t="s">
        <v>186</v>
      </c>
      <c r="H356" s="61">
        <v>329</v>
      </c>
      <c r="I356" s="148">
        <f t="shared" ref="I356:L357" si="33">I357</f>
        <v>0</v>
      </c>
      <c r="J356" s="175">
        <f t="shared" si="33"/>
        <v>0</v>
      </c>
      <c r="K356" s="149">
        <f t="shared" si="33"/>
        <v>0</v>
      </c>
      <c r="L356" s="149">
        <f t="shared" si="33"/>
        <v>0</v>
      </c>
      <c r="M356" s="9"/>
    </row>
    <row r="357" spans="1:13" ht="25.5" hidden="1" customHeight="1">
      <c r="A357" s="91">
        <v>3</v>
      </c>
      <c r="B357" s="91">
        <v>3</v>
      </c>
      <c r="C357" s="92">
        <v>2</v>
      </c>
      <c r="D357" s="93">
        <v>6</v>
      </c>
      <c r="E357" s="93">
        <v>1</v>
      </c>
      <c r="F357" s="94"/>
      <c r="G357" s="73" t="s">
        <v>186</v>
      </c>
      <c r="H357" s="61">
        <v>330</v>
      </c>
      <c r="I357" s="148">
        <f t="shared" si="33"/>
        <v>0</v>
      </c>
      <c r="J357" s="175">
        <f t="shared" si="33"/>
        <v>0</v>
      </c>
      <c r="K357" s="149">
        <f t="shared" si="33"/>
        <v>0</v>
      </c>
      <c r="L357" s="149">
        <f t="shared" si="33"/>
        <v>0</v>
      </c>
      <c r="M357" s="9"/>
    </row>
    <row r="358" spans="1:13" ht="24" hidden="1" customHeight="1">
      <c r="A358" s="106">
        <v>3</v>
      </c>
      <c r="B358" s="106">
        <v>3</v>
      </c>
      <c r="C358" s="107">
        <v>2</v>
      </c>
      <c r="D358" s="108">
        <v>6</v>
      </c>
      <c r="E358" s="108">
        <v>1</v>
      </c>
      <c r="F358" s="120">
        <v>1</v>
      </c>
      <c r="G358" s="105" t="s">
        <v>186</v>
      </c>
      <c r="H358" s="61">
        <v>331</v>
      </c>
      <c r="I358" s="174">
        <v>0</v>
      </c>
      <c r="J358" s="174">
        <v>0</v>
      </c>
      <c r="K358" s="174">
        <v>0</v>
      </c>
      <c r="L358" s="173">
        <v>0</v>
      </c>
      <c r="M358" s="9"/>
    </row>
    <row r="359" spans="1:13" ht="28.5" hidden="1" customHeight="1">
      <c r="A359" s="91">
        <v>3</v>
      </c>
      <c r="B359" s="91">
        <v>3</v>
      </c>
      <c r="C359" s="92">
        <v>2</v>
      </c>
      <c r="D359" s="93">
        <v>7</v>
      </c>
      <c r="E359" s="93"/>
      <c r="F359" s="94"/>
      <c r="G359" s="73" t="s">
        <v>217</v>
      </c>
      <c r="H359" s="61">
        <v>332</v>
      </c>
      <c r="I359" s="148">
        <f>I360</f>
        <v>0</v>
      </c>
      <c r="J359" s="175">
        <f>J360</f>
        <v>0</v>
      </c>
      <c r="K359" s="149">
        <f>K360</f>
        <v>0</v>
      </c>
      <c r="L359" s="149">
        <f>L360</f>
        <v>0</v>
      </c>
      <c r="M359" s="9"/>
    </row>
    <row r="360" spans="1:13" ht="28.5" hidden="1" customHeight="1">
      <c r="A360" s="106">
        <v>3</v>
      </c>
      <c r="B360" s="106">
        <v>3</v>
      </c>
      <c r="C360" s="107">
        <v>2</v>
      </c>
      <c r="D360" s="108">
        <v>7</v>
      </c>
      <c r="E360" s="108">
        <v>1</v>
      </c>
      <c r="F360" s="120"/>
      <c r="G360" s="73" t="s">
        <v>217</v>
      </c>
      <c r="H360" s="61">
        <v>333</v>
      </c>
      <c r="I360" s="148">
        <f>SUM(I361:I362)</f>
        <v>0</v>
      </c>
      <c r="J360" s="148">
        <f>SUM(J361:J362)</f>
        <v>0</v>
      </c>
      <c r="K360" s="148">
        <f>SUM(K361:K362)</f>
        <v>0</v>
      </c>
      <c r="L360" s="148">
        <f>SUM(L361:L362)</f>
        <v>0</v>
      </c>
      <c r="M360" s="9"/>
    </row>
    <row r="361" spans="1:13" ht="27" hidden="1" customHeight="1">
      <c r="A361" s="91">
        <v>3</v>
      </c>
      <c r="B361" s="91">
        <v>3</v>
      </c>
      <c r="C361" s="92">
        <v>2</v>
      </c>
      <c r="D361" s="93">
        <v>7</v>
      </c>
      <c r="E361" s="93">
        <v>1</v>
      </c>
      <c r="F361" s="94">
        <v>1</v>
      </c>
      <c r="G361" s="73" t="s">
        <v>218</v>
      </c>
      <c r="H361" s="61">
        <v>334</v>
      </c>
      <c r="I361" s="174">
        <v>0</v>
      </c>
      <c r="J361" s="174">
        <v>0</v>
      </c>
      <c r="K361" s="174">
        <v>0</v>
      </c>
      <c r="L361" s="173">
        <v>0</v>
      </c>
      <c r="M361" s="9"/>
    </row>
    <row r="362" spans="1:13" ht="30" hidden="1" customHeight="1">
      <c r="A362" s="91">
        <v>3</v>
      </c>
      <c r="B362" s="91">
        <v>3</v>
      </c>
      <c r="C362" s="92">
        <v>2</v>
      </c>
      <c r="D362" s="93">
        <v>7</v>
      </c>
      <c r="E362" s="93">
        <v>1</v>
      </c>
      <c r="F362" s="94">
        <v>2</v>
      </c>
      <c r="G362" s="73" t="s">
        <v>219</v>
      </c>
      <c r="H362" s="61">
        <v>335</v>
      </c>
      <c r="I362" s="152">
        <v>0</v>
      </c>
      <c r="J362" s="152">
        <v>0</v>
      </c>
      <c r="K362" s="152">
        <v>0</v>
      </c>
      <c r="L362" s="152">
        <v>0</v>
      </c>
      <c r="M362" s="9"/>
    </row>
    <row r="363" spans="1:13" ht="39.75" customHeight="1">
      <c r="A363" s="130"/>
      <c r="B363" s="130"/>
      <c r="C363" s="131"/>
      <c r="D363" s="132"/>
      <c r="E363" s="133"/>
      <c r="F363" s="134"/>
      <c r="G363" s="135" t="s">
        <v>222</v>
      </c>
      <c r="H363" s="61">
        <v>336</v>
      </c>
      <c r="I363" s="183">
        <f>SUM(I28+I179)</f>
        <v>140000</v>
      </c>
      <c r="J363" s="183">
        <f>SUM(J28+J179)</f>
        <v>73000</v>
      </c>
      <c r="K363" s="183">
        <f>SUM(K28+K179)</f>
        <v>50473.77</v>
      </c>
      <c r="L363" s="183">
        <f>SUM(L28+L179)</f>
        <v>50473.77</v>
      </c>
      <c r="M363" s="9"/>
    </row>
    <row r="364" spans="1:13" ht="23.25" customHeight="1">
      <c r="A364" s="430" t="s">
        <v>223</v>
      </c>
      <c r="B364" s="430"/>
      <c r="C364" s="430"/>
      <c r="D364" s="430"/>
      <c r="E364" s="430"/>
      <c r="F364" s="430"/>
      <c r="G364" s="430"/>
      <c r="H364" s="193"/>
      <c r="I364" s="138"/>
      <c r="J364" s="428" t="s">
        <v>224</v>
      </c>
      <c r="K364" s="428"/>
      <c r="L364" s="428"/>
    </row>
    <row r="365" spans="1:13" ht="18.75" customHeight="1">
      <c r="A365" s="139"/>
      <c r="B365" s="139"/>
      <c r="C365" s="139"/>
      <c r="D365" s="431" t="s">
        <v>225</v>
      </c>
      <c r="E365" s="431"/>
      <c r="F365" s="431"/>
      <c r="G365" s="431"/>
      <c r="H365" s="9"/>
      <c r="I365" s="194" t="s">
        <v>226</v>
      </c>
      <c r="K365" s="411" t="s">
        <v>227</v>
      </c>
      <c r="L365" s="411"/>
    </row>
    <row r="366" spans="1:13" ht="15.75" customHeight="1">
      <c r="A366" s="430" t="s">
        <v>228</v>
      </c>
      <c r="B366" s="430"/>
      <c r="C366" s="430"/>
      <c r="D366" s="430"/>
      <c r="E366" s="430"/>
      <c r="F366" s="430"/>
      <c r="G366" s="430"/>
      <c r="I366" s="141"/>
      <c r="J366" s="429" t="s">
        <v>229</v>
      </c>
      <c r="K366" s="429"/>
      <c r="L366" s="429"/>
    </row>
    <row r="367" spans="1:13" ht="33.75" customHeight="1">
      <c r="D367" s="412" t="s">
        <v>230</v>
      </c>
      <c r="E367" s="413"/>
      <c r="F367" s="413"/>
      <c r="G367" s="413"/>
      <c r="H367" s="142"/>
      <c r="I367" s="143" t="s">
        <v>226</v>
      </c>
      <c r="K367" s="411" t="s">
        <v>227</v>
      </c>
      <c r="L367" s="411"/>
    </row>
    <row r="368" spans="1:13" ht="7.5" customHeight="1"/>
    <row r="369" spans="8:8" ht="8.25" customHeight="1">
      <c r="H369" s="36" t="s">
        <v>231</v>
      </c>
    </row>
  </sheetData>
  <mergeCells count="32">
    <mergeCell ref="A366:G366"/>
    <mergeCell ref="A20:I20"/>
    <mergeCell ref="A4:L4"/>
    <mergeCell ref="A6:L6"/>
    <mergeCell ref="I1:L1"/>
    <mergeCell ref="I2:L2"/>
    <mergeCell ref="A7:L7"/>
    <mergeCell ref="G8:K8"/>
    <mergeCell ref="A9:L9"/>
    <mergeCell ref="G10:K10"/>
    <mergeCell ref="G11:K11"/>
    <mergeCell ref="B12:L12"/>
    <mergeCell ref="G13:K13"/>
    <mergeCell ref="G14:K14"/>
    <mergeCell ref="E15:K15"/>
    <mergeCell ref="A16:L16"/>
    <mergeCell ref="D365:G365"/>
    <mergeCell ref="A21:I21"/>
    <mergeCell ref="A27:F27"/>
    <mergeCell ref="K365:L365"/>
    <mergeCell ref="D367:G367"/>
    <mergeCell ref="K367:L367"/>
    <mergeCell ref="A25:F26"/>
    <mergeCell ref="G25:G26"/>
    <mergeCell ref="H25:H26"/>
    <mergeCell ref="I25:J25"/>
    <mergeCell ref="K25:K26"/>
    <mergeCell ref="G23:H23"/>
    <mergeCell ref="L25:L26"/>
    <mergeCell ref="J364:L364"/>
    <mergeCell ref="J366:L366"/>
    <mergeCell ref="A364:G364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17889-8F65-4B2D-86F2-42C3E011719F}">
  <dimension ref="A1:N55"/>
  <sheetViews>
    <sheetView view="pageBreakPreview" topLeftCell="A10" zoomScale="60" zoomScaleNormal="100" workbookViewId="0">
      <selection activeCell="P39" sqref="P39"/>
    </sheetView>
  </sheetViews>
  <sheetFormatPr defaultRowHeight="15"/>
  <cols>
    <col min="1" max="1" width="10.5703125" style="283" customWidth="1"/>
    <col min="2" max="2" width="32.5703125" style="283" customWidth="1"/>
    <col min="3" max="3" width="9.85546875" style="283" customWidth="1"/>
    <col min="4" max="4" width="10.7109375" style="283" customWidth="1"/>
    <col min="5" max="5" width="8.42578125" style="283" customWidth="1"/>
    <col min="6" max="6" width="6.28515625" style="283" customWidth="1"/>
    <col min="7" max="7" width="8.5703125" style="283" customWidth="1"/>
    <col min="8" max="8" width="8.140625" style="283" customWidth="1"/>
    <col min="9" max="9" width="8" style="283" hidden="1" customWidth="1"/>
    <col min="10" max="10" width="9.140625" style="283"/>
    <col min="11" max="11" width="7.5703125" style="283" customWidth="1"/>
    <col min="12" max="12" width="9.140625" style="283"/>
    <col min="13" max="13" width="7.42578125" style="283" customWidth="1"/>
    <col min="14" max="14" width="18.28515625" style="283" customWidth="1"/>
    <col min="15" max="16384" width="9.140625" style="283"/>
  </cols>
  <sheetData>
    <row r="1" spans="1:14">
      <c r="E1" s="433" t="s">
        <v>374</v>
      </c>
      <c r="F1" s="433"/>
      <c r="G1" s="433"/>
      <c r="H1" s="433"/>
      <c r="I1" s="433"/>
    </row>
    <row r="2" spans="1:14">
      <c r="A2" s="319"/>
      <c r="E2" s="433" t="s">
        <v>373</v>
      </c>
      <c r="F2" s="433"/>
      <c r="G2" s="433"/>
      <c r="H2" s="433"/>
      <c r="I2" s="433"/>
    </row>
    <row r="3" spans="1:14">
      <c r="E3" s="433" t="s">
        <v>372</v>
      </c>
      <c r="F3" s="433"/>
      <c r="G3" s="433"/>
      <c r="H3" s="433"/>
      <c r="I3" s="433"/>
    </row>
    <row r="4" spans="1:14">
      <c r="E4" s="433" t="s">
        <v>371</v>
      </c>
      <c r="F4" s="433"/>
      <c r="G4" s="433"/>
      <c r="H4" s="433"/>
      <c r="I4" s="433"/>
    </row>
    <row r="5" spans="1:14">
      <c r="E5" s="433" t="s">
        <v>370</v>
      </c>
      <c r="F5" s="433"/>
      <c r="G5" s="433"/>
      <c r="H5" s="433"/>
      <c r="I5" s="433"/>
      <c r="J5" s="319"/>
    </row>
    <row r="6" spans="1:14" ht="15" customHeight="1">
      <c r="A6" s="432" t="s">
        <v>369</v>
      </c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</row>
    <row r="7" spans="1:14">
      <c r="A7" s="450" t="s">
        <v>288</v>
      </c>
      <c r="B7" s="450"/>
      <c r="C7" s="450"/>
      <c r="D7" s="450"/>
      <c r="E7" s="284"/>
      <c r="F7" s="284"/>
      <c r="G7" s="284"/>
      <c r="H7" s="284"/>
      <c r="I7" s="284"/>
    </row>
    <row r="8" spans="1:14">
      <c r="A8" s="451" t="s">
        <v>375</v>
      </c>
      <c r="B8" s="451"/>
      <c r="C8" s="451"/>
      <c r="D8" s="451"/>
      <c r="E8" s="451"/>
      <c r="F8" s="451"/>
      <c r="G8" s="451"/>
      <c r="H8" s="322"/>
      <c r="I8" s="322"/>
    </row>
    <row r="9" spans="1:14">
      <c r="B9" s="321"/>
      <c r="C9" s="284"/>
      <c r="G9" s="452" t="s">
        <v>368</v>
      </c>
      <c r="H9" s="452"/>
      <c r="I9" s="452"/>
    </row>
    <row r="10" spans="1:14">
      <c r="C10" s="453"/>
      <c r="D10" s="453"/>
      <c r="E10" s="453"/>
      <c r="F10" s="319"/>
      <c r="G10" s="320"/>
      <c r="H10" s="454" t="s">
        <v>367</v>
      </c>
      <c r="I10" s="454"/>
      <c r="J10" s="319"/>
      <c r="K10" s="319"/>
      <c r="N10" s="318"/>
    </row>
    <row r="11" spans="1:14">
      <c r="A11" s="434" t="s">
        <v>25</v>
      </c>
      <c r="B11" s="437" t="s">
        <v>26</v>
      </c>
      <c r="C11" s="440" t="s">
        <v>366</v>
      </c>
      <c r="D11" s="445"/>
      <c r="E11" s="446"/>
      <c r="F11" s="446"/>
      <c r="G11" s="446"/>
      <c r="H11" s="446"/>
      <c r="I11" s="446"/>
      <c r="J11" s="319"/>
      <c r="K11" s="319"/>
      <c r="L11" s="319"/>
      <c r="N11" s="318"/>
    </row>
    <row r="12" spans="1:14">
      <c r="A12" s="435"/>
      <c r="B12" s="438"/>
      <c r="C12" s="441"/>
      <c r="D12" s="447" t="s">
        <v>365</v>
      </c>
      <c r="E12" s="448" t="s">
        <v>364</v>
      </c>
      <c r="F12" s="448" t="s">
        <v>363</v>
      </c>
      <c r="G12" s="448" t="s">
        <v>362</v>
      </c>
      <c r="H12" s="448" t="s">
        <v>361</v>
      </c>
      <c r="I12" s="448"/>
      <c r="J12" s="319"/>
      <c r="L12" s="319"/>
      <c r="N12" s="318"/>
    </row>
    <row r="13" spans="1:14">
      <c r="A13" s="435"/>
      <c r="B13" s="438"/>
      <c r="C13" s="441"/>
      <c r="D13" s="447"/>
      <c r="E13" s="448"/>
      <c r="F13" s="448"/>
      <c r="G13" s="448"/>
      <c r="H13" s="449"/>
      <c r="I13" s="449"/>
      <c r="J13" s="319"/>
      <c r="K13" s="319"/>
      <c r="N13" s="318"/>
    </row>
    <row r="14" spans="1:14">
      <c r="A14" s="435"/>
      <c r="B14" s="438"/>
      <c r="C14" s="441"/>
      <c r="D14" s="447"/>
      <c r="E14" s="448"/>
      <c r="F14" s="448"/>
      <c r="G14" s="448"/>
      <c r="H14" s="449"/>
      <c r="I14" s="449"/>
    </row>
    <row r="15" spans="1:14">
      <c r="A15" s="436"/>
      <c r="B15" s="439"/>
      <c r="C15" s="442"/>
      <c r="D15" s="317" t="s">
        <v>243</v>
      </c>
      <c r="E15" s="316" t="s">
        <v>360</v>
      </c>
      <c r="F15" s="316" t="s">
        <v>359</v>
      </c>
      <c r="G15" s="316" t="s">
        <v>235</v>
      </c>
      <c r="H15" s="315" t="s">
        <v>358</v>
      </c>
      <c r="I15" s="291"/>
    </row>
    <row r="16" spans="1:14">
      <c r="A16" s="293" t="s">
        <v>357</v>
      </c>
      <c r="B16" s="293" t="s">
        <v>38</v>
      </c>
      <c r="C16" s="314">
        <f t="shared" ref="C16:C31" si="0">(D16+E16+F16+G16+H16)</f>
        <v>0</v>
      </c>
      <c r="D16" s="298"/>
      <c r="E16" s="300"/>
      <c r="F16" s="299"/>
      <c r="G16" s="300"/>
      <c r="H16" s="299"/>
      <c r="I16" s="291"/>
    </row>
    <row r="17" spans="1:14">
      <c r="A17" s="293"/>
      <c r="B17" s="293" t="s">
        <v>334</v>
      </c>
      <c r="C17" s="287">
        <f t="shared" si="0"/>
        <v>0</v>
      </c>
      <c r="D17" s="293"/>
      <c r="E17" s="299"/>
      <c r="F17" s="299"/>
      <c r="G17" s="299"/>
      <c r="H17" s="299"/>
      <c r="I17" s="291"/>
      <c r="J17" s="312"/>
      <c r="K17" s="312"/>
      <c r="L17" s="312"/>
      <c r="M17" s="312"/>
      <c r="N17" s="311"/>
    </row>
    <row r="18" spans="1:14">
      <c r="A18" s="293"/>
      <c r="B18" s="293" t="s">
        <v>356</v>
      </c>
      <c r="C18" s="287">
        <f t="shared" si="0"/>
        <v>0</v>
      </c>
      <c r="D18" s="300"/>
      <c r="E18" s="300"/>
      <c r="F18" s="300"/>
      <c r="G18" s="300"/>
      <c r="H18" s="300"/>
      <c r="I18" s="313"/>
      <c r="J18" s="312"/>
      <c r="K18" s="312"/>
      <c r="L18" s="312"/>
      <c r="M18" s="312"/>
      <c r="N18" s="311"/>
    </row>
    <row r="19" spans="1:14">
      <c r="A19" s="293" t="s">
        <v>355</v>
      </c>
      <c r="B19" s="293" t="s">
        <v>354</v>
      </c>
      <c r="C19" s="287">
        <f t="shared" si="0"/>
        <v>0</v>
      </c>
      <c r="D19" s="298"/>
      <c r="E19" s="299"/>
      <c r="F19" s="299"/>
      <c r="G19" s="299"/>
      <c r="H19" s="299"/>
      <c r="I19" s="291"/>
      <c r="N19" s="305"/>
    </row>
    <row r="20" spans="1:14">
      <c r="A20" s="293" t="s">
        <v>353</v>
      </c>
      <c r="B20" s="293" t="s">
        <v>352</v>
      </c>
      <c r="C20" s="287">
        <f t="shared" si="0"/>
        <v>5420.18</v>
      </c>
      <c r="D20" s="298">
        <f>D23+D24+D26+D28+D31+D37+D40+D39+D29</f>
        <v>5420.18</v>
      </c>
      <c r="E20" s="299"/>
      <c r="F20" s="299"/>
      <c r="G20" s="298">
        <f>G23+G24+G26+G28+G31+G37+G40+G29</f>
        <v>0</v>
      </c>
      <c r="H20" s="298">
        <f>H23+H24+H26+H28+H31+H37+H40+H39</f>
        <v>0</v>
      </c>
      <c r="I20" s="291"/>
      <c r="N20" s="305"/>
    </row>
    <row r="21" spans="1:14" hidden="1">
      <c r="A21" s="293" t="s">
        <v>351</v>
      </c>
      <c r="B21" s="302" t="s">
        <v>43</v>
      </c>
      <c r="C21" s="287">
        <f t="shared" si="0"/>
        <v>4551.38</v>
      </c>
      <c r="D21" s="298">
        <f>D24+D25+D27+D29+D32+D38+D41+D40</f>
        <v>4551.38</v>
      </c>
      <c r="E21" s="299"/>
      <c r="F21" s="299"/>
      <c r="G21" s="299"/>
      <c r="H21" s="299"/>
      <c r="I21" s="291"/>
      <c r="N21" s="305"/>
    </row>
    <row r="22" spans="1:14" hidden="1">
      <c r="A22" s="293" t="s">
        <v>350</v>
      </c>
      <c r="B22" s="302" t="s">
        <v>349</v>
      </c>
      <c r="C22" s="287">
        <f t="shared" si="0"/>
        <v>13690.18</v>
      </c>
      <c r="D22" s="298">
        <f>D25+D26+D28+D30+D33+D39+D42+D41</f>
        <v>13690.18</v>
      </c>
      <c r="E22" s="299"/>
      <c r="F22" s="299"/>
      <c r="G22" s="299"/>
      <c r="H22" s="299"/>
      <c r="I22" s="291"/>
      <c r="N22" s="305"/>
    </row>
    <row r="23" spans="1:14">
      <c r="A23" s="293" t="s">
        <v>348</v>
      </c>
      <c r="B23" s="301" t="s">
        <v>347</v>
      </c>
      <c r="C23" s="287">
        <f t="shared" si="0"/>
        <v>260.41000000000003</v>
      </c>
      <c r="D23" s="298">
        <v>260.41000000000003</v>
      </c>
      <c r="E23" s="309"/>
      <c r="F23" s="309"/>
      <c r="G23" s="310"/>
      <c r="H23" s="309"/>
      <c r="I23" s="308"/>
    </row>
    <row r="24" spans="1:14">
      <c r="A24" s="293" t="s">
        <v>346</v>
      </c>
      <c r="B24" s="301" t="s">
        <v>345</v>
      </c>
      <c r="C24" s="287">
        <f t="shared" si="0"/>
        <v>1014.35</v>
      </c>
      <c r="D24" s="298">
        <v>1014.35</v>
      </c>
      <c r="E24" s="299"/>
      <c r="F24" s="299"/>
      <c r="G24" s="307"/>
      <c r="H24" s="299"/>
      <c r="I24" s="291"/>
    </row>
    <row r="25" spans="1:14" ht="24" hidden="1">
      <c r="A25" s="293" t="s">
        <v>344</v>
      </c>
      <c r="B25" s="302" t="s">
        <v>343</v>
      </c>
      <c r="C25" s="287">
        <f t="shared" si="0"/>
        <v>0</v>
      </c>
      <c r="D25" s="293"/>
      <c r="E25" s="299"/>
      <c r="F25" s="299"/>
      <c r="G25" s="299"/>
      <c r="H25" s="299"/>
      <c r="I25" s="291"/>
    </row>
    <row r="26" spans="1:14">
      <c r="A26" s="293" t="s">
        <v>342</v>
      </c>
      <c r="B26" s="301" t="s">
        <v>48</v>
      </c>
      <c r="C26" s="287">
        <f t="shared" si="0"/>
        <v>0</v>
      </c>
      <c r="D26" s="298"/>
      <c r="E26" s="299"/>
      <c r="F26" s="299"/>
      <c r="G26" s="299"/>
      <c r="H26" s="299"/>
      <c r="I26" s="291"/>
    </row>
    <row r="27" spans="1:14" ht="24" hidden="1">
      <c r="A27" s="293" t="s">
        <v>341</v>
      </c>
      <c r="B27" s="302" t="s">
        <v>49</v>
      </c>
      <c r="C27" s="287">
        <f t="shared" si="0"/>
        <v>0</v>
      </c>
      <c r="D27" s="293"/>
      <c r="E27" s="299"/>
      <c r="F27" s="299"/>
      <c r="G27" s="299"/>
      <c r="H27" s="299"/>
      <c r="I27" s="291"/>
    </row>
    <row r="28" spans="1:14" ht="24.75">
      <c r="A28" s="293" t="s">
        <v>340</v>
      </c>
      <c r="B28" s="306" t="s">
        <v>339</v>
      </c>
      <c r="C28" s="287">
        <f t="shared" si="0"/>
        <v>200</v>
      </c>
      <c r="D28" s="298">
        <v>200</v>
      </c>
      <c r="E28" s="299"/>
      <c r="F28" s="299"/>
      <c r="G28" s="299"/>
      <c r="H28" s="299"/>
      <c r="I28" s="291"/>
      <c r="K28" s="303"/>
    </row>
    <row r="29" spans="1:14" ht="18.75" customHeight="1">
      <c r="A29" s="293" t="s">
        <v>338</v>
      </c>
      <c r="B29" s="301" t="s">
        <v>337</v>
      </c>
      <c r="C29" s="287">
        <f t="shared" si="0"/>
        <v>69.23</v>
      </c>
      <c r="D29" s="298">
        <v>69.23</v>
      </c>
      <c r="E29" s="299"/>
      <c r="F29" s="299"/>
      <c r="G29" s="299"/>
      <c r="H29" s="299"/>
      <c r="I29" s="291"/>
      <c r="K29" s="284"/>
      <c r="L29" s="284"/>
      <c r="M29" s="284"/>
      <c r="N29" s="284"/>
    </row>
    <row r="30" spans="1:14">
      <c r="A30" s="293" t="s">
        <v>336</v>
      </c>
      <c r="B30" s="301" t="s">
        <v>52</v>
      </c>
      <c r="C30" s="287">
        <f t="shared" si="0"/>
        <v>0</v>
      </c>
      <c r="D30" s="293"/>
      <c r="E30" s="299"/>
      <c r="F30" s="299"/>
      <c r="G30" s="299"/>
      <c r="H30" s="299"/>
      <c r="I30" s="291"/>
      <c r="J30" s="305"/>
      <c r="K30" s="305"/>
      <c r="L30" s="305"/>
      <c r="M30" s="305"/>
      <c r="N30" s="305"/>
    </row>
    <row r="31" spans="1:14" ht="24.75">
      <c r="A31" s="293" t="s">
        <v>335</v>
      </c>
      <c r="B31" s="301" t="s">
        <v>54</v>
      </c>
      <c r="C31" s="287">
        <f t="shared" si="0"/>
        <v>408.39</v>
      </c>
      <c r="D31" s="293">
        <v>408.39</v>
      </c>
      <c r="E31" s="304"/>
      <c r="F31" s="304">
        <v>0</v>
      </c>
      <c r="G31" s="304">
        <v>0</v>
      </c>
      <c r="H31" s="304">
        <v>0</v>
      </c>
      <c r="I31" s="288"/>
      <c r="K31" s="303"/>
    </row>
    <row r="32" spans="1:14">
      <c r="A32" s="293"/>
      <c r="B32" s="293" t="s">
        <v>334</v>
      </c>
      <c r="C32" s="287"/>
      <c r="D32" s="293"/>
      <c r="E32" s="299"/>
      <c r="F32" s="299"/>
      <c r="G32" s="299"/>
      <c r="H32" s="299"/>
      <c r="I32" s="291"/>
      <c r="K32" s="284"/>
      <c r="L32" s="284"/>
      <c r="M32" s="284"/>
      <c r="N32" s="284"/>
    </row>
    <row r="33" spans="1:9">
      <c r="A33" s="293"/>
      <c r="B33" s="301" t="s">
        <v>333</v>
      </c>
      <c r="C33" s="287">
        <f t="shared" ref="C33:C44" si="1">(D33+E33+F33+G33+H33)</f>
        <v>289.64999999999998</v>
      </c>
      <c r="D33" s="293">
        <v>289.64999999999998</v>
      </c>
      <c r="E33" s="299"/>
      <c r="F33" s="299"/>
      <c r="G33" s="299"/>
      <c r="H33" s="299"/>
      <c r="I33" s="291"/>
    </row>
    <row r="34" spans="1:9">
      <c r="A34" s="293"/>
      <c r="B34" s="301" t="s">
        <v>332</v>
      </c>
      <c r="C34" s="287">
        <f t="shared" si="1"/>
        <v>0</v>
      </c>
      <c r="D34" s="293"/>
      <c r="E34" s="299"/>
      <c r="F34" s="299"/>
      <c r="G34" s="299"/>
      <c r="H34" s="299"/>
      <c r="I34" s="291"/>
    </row>
    <row r="35" spans="1:9">
      <c r="A35" s="293"/>
      <c r="B35" s="301" t="s">
        <v>331</v>
      </c>
      <c r="C35" s="287">
        <f t="shared" si="1"/>
        <v>118.74</v>
      </c>
      <c r="D35" s="293">
        <v>118.74</v>
      </c>
      <c r="E35" s="299"/>
      <c r="F35" s="299"/>
      <c r="G35" s="299"/>
      <c r="H35" s="299"/>
      <c r="I35" s="291"/>
    </row>
    <row r="36" spans="1:9">
      <c r="A36" s="293"/>
      <c r="B36" s="301" t="s">
        <v>330</v>
      </c>
      <c r="C36" s="287">
        <f t="shared" si="1"/>
        <v>0</v>
      </c>
      <c r="D36" s="293"/>
      <c r="E36" s="299"/>
      <c r="F36" s="299"/>
      <c r="G36" s="299"/>
      <c r="H36" s="299"/>
      <c r="I36" s="291"/>
    </row>
    <row r="37" spans="1:9" ht="24.75">
      <c r="A37" s="293" t="s">
        <v>329</v>
      </c>
      <c r="B37" s="301" t="s">
        <v>55</v>
      </c>
      <c r="C37" s="287">
        <f t="shared" si="1"/>
        <v>0</v>
      </c>
      <c r="D37" s="298"/>
      <c r="E37" s="299"/>
      <c r="F37" s="299"/>
      <c r="G37" s="299"/>
      <c r="H37" s="299"/>
      <c r="I37" s="291"/>
    </row>
    <row r="38" spans="1:9" hidden="1">
      <c r="A38" s="293" t="s">
        <v>328</v>
      </c>
      <c r="B38" s="302" t="s">
        <v>56</v>
      </c>
      <c r="C38" s="287">
        <f t="shared" si="1"/>
        <v>0</v>
      </c>
      <c r="D38" s="293"/>
      <c r="E38" s="299"/>
      <c r="F38" s="299"/>
      <c r="G38" s="299"/>
      <c r="H38" s="299"/>
      <c r="I38" s="291"/>
    </row>
    <row r="39" spans="1:9">
      <c r="A39" s="293" t="s">
        <v>328</v>
      </c>
      <c r="B39" s="302" t="s">
        <v>327</v>
      </c>
      <c r="C39" s="287">
        <f t="shared" si="1"/>
        <v>0</v>
      </c>
      <c r="D39" s="293"/>
      <c r="E39" s="299"/>
      <c r="F39" s="299">
        <f>+-------------------------------------------------------------------------O30</f>
        <v>0</v>
      </c>
      <c r="G39" s="299"/>
      <c r="H39" s="299"/>
      <c r="I39" s="291"/>
    </row>
    <row r="40" spans="1:9" ht="24.75">
      <c r="A40" s="293" t="s">
        <v>326</v>
      </c>
      <c r="B40" s="301" t="s">
        <v>58</v>
      </c>
      <c r="C40" s="287">
        <f t="shared" si="1"/>
        <v>3467.8</v>
      </c>
      <c r="D40" s="298">
        <v>3467.8</v>
      </c>
      <c r="E40" s="299"/>
      <c r="F40" s="299"/>
      <c r="G40" s="300"/>
      <c r="H40" s="299"/>
      <c r="I40" s="291"/>
    </row>
    <row r="41" spans="1:9">
      <c r="A41" s="293" t="s">
        <v>325</v>
      </c>
      <c r="B41" s="293" t="s">
        <v>109</v>
      </c>
      <c r="C41" s="287">
        <f t="shared" si="1"/>
        <v>0</v>
      </c>
      <c r="D41" s="298"/>
      <c r="E41" s="297"/>
      <c r="F41" s="297"/>
      <c r="G41" s="297"/>
      <c r="H41" s="297"/>
      <c r="I41" s="288"/>
    </row>
    <row r="42" spans="1:9" ht="14.1" customHeight="1">
      <c r="A42" s="294" t="s">
        <v>324</v>
      </c>
      <c r="B42" s="293" t="s">
        <v>323</v>
      </c>
      <c r="C42" s="296">
        <f t="shared" si="1"/>
        <v>13200.53</v>
      </c>
      <c r="D42" s="295">
        <v>13200.53</v>
      </c>
      <c r="E42" s="291"/>
      <c r="F42" s="291"/>
      <c r="G42" s="291"/>
      <c r="H42" s="291"/>
    </row>
    <row r="43" spans="1:9" ht="14.1" customHeight="1">
      <c r="A43" s="294" t="s">
        <v>322</v>
      </c>
      <c r="B43" s="293" t="s">
        <v>321</v>
      </c>
      <c r="C43" s="288">
        <f t="shared" si="1"/>
        <v>0</v>
      </c>
      <c r="D43" s="292"/>
      <c r="E43" s="291"/>
      <c r="F43" s="291"/>
      <c r="G43" s="291"/>
      <c r="H43" s="291"/>
    </row>
    <row r="44" spans="1:9">
      <c r="A44" s="290"/>
      <c r="B44" s="289" t="s">
        <v>320</v>
      </c>
      <c r="C44" s="288">
        <f t="shared" si="1"/>
        <v>18620.71</v>
      </c>
      <c r="D44" s="287">
        <f>D20+D19+D16+D42+D41</f>
        <v>18620.71</v>
      </c>
      <c r="E44" s="287">
        <f>E20+E19+E16</f>
        <v>0</v>
      </c>
      <c r="F44" s="287">
        <f>F20+F19+F16</f>
        <v>0</v>
      </c>
      <c r="G44" s="287">
        <f>+G19+G16+G29+G40</f>
        <v>0</v>
      </c>
      <c r="H44" s="287">
        <f>H20+H19+H16</f>
        <v>0</v>
      </c>
      <c r="I44" s="286"/>
    </row>
    <row r="45" spans="1:9" ht="20.25" customHeight="1">
      <c r="A45" s="283" t="s">
        <v>223</v>
      </c>
      <c r="C45" s="443"/>
      <c r="D45" s="443"/>
      <c r="F45" s="444" t="s">
        <v>224</v>
      </c>
      <c r="G45" s="443"/>
      <c r="H45" s="443"/>
      <c r="I45" s="285"/>
    </row>
    <row r="46" spans="1:9">
      <c r="C46" s="456" t="s">
        <v>319</v>
      </c>
      <c r="D46" s="456"/>
      <c r="E46" s="457" t="s">
        <v>318</v>
      </c>
      <c r="F46" s="457"/>
      <c r="G46" s="457"/>
      <c r="H46" s="457"/>
      <c r="I46" s="285"/>
    </row>
    <row r="47" spans="1:9" ht="20.25" customHeight="1">
      <c r="A47" s="458" t="s">
        <v>228</v>
      </c>
      <c r="B47" s="458"/>
      <c r="C47" s="458"/>
      <c r="D47" s="458"/>
      <c r="F47" s="459" t="s">
        <v>229</v>
      </c>
      <c r="G47" s="443"/>
      <c r="H47" s="443"/>
      <c r="I47" s="443"/>
    </row>
    <row r="48" spans="1:9">
      <c r="C48" s="456" t="s">
        <v>319</v>
      </c>
      <c r="D48" s="456"/>
      <c r="E48" s="457" t="s">
        <v>318</v>
      </c>
      <c r="F48" s="457"/>
      <c r="G48" s="457"/>
      <c r="H48" s="457"/>
      <c r="I48" s="285"/>
    </row>
    <row r="49" spans="1:9">
      <c r="A49" s="285"/>
      <c r="B49" s="460" t="s">
        <v>291</v>
      </c>
      <c r="C49" s="460"/>
      <c r="D49" s="460"/>
      <c r="E49" s="460"/>
      <c r="F49" s="460"/>
      <c r="G49" s="460"/>
      <c r="H49" s="460"/>
      <c r="I49" s="285"/>
    </row>
    <row r="50" spans="1:9">
      <c r="A50" s="285"/>
      <c r="B50" s="285"/>
      <c r="C50" s="285"/>
      <c r="D50" s="285"/>
      <c r="E50" s="285"/>
      <c r="F50" s="285"/>
      <c r="G50" s="285"/>
      <c r="H50" s="285"/>
      <c r="I50" s="285"/>
    </row>
    <row r="51" spans="1:9">
      <c r="A51" s="285"/>
      <c r="B51" s="285"/>
      <c r="C51" s="285"/>
      <c r="D51" s="285"/>
      <c r="E51" s="285"/>
      <c r="F51" s="285"/>
      <c r="G51" s="285"/>
      <c r="H51" s="285"/>
      <c r="I51" s="285"/>
    </row>
    <row r="52" spans="1:9">
      <c r="A52" s="285"/>
      <c r="B52" s="285"/>
      <c r="C52" s="285"/>
      <c r="D52" s="285"/>
      <c r="E52" s="285"/>
      <c r="F52" s="285"/>
      <c r="G52" s="285"/>
      <c r="H52" s="285"/>
      <c r="I52" s="285"/>
    </row>
    <row r="53" spans="1:9">
      <c r="A53" s="285"/>
      <c r="B53" s="285"/>
      <c r="C53" s="285"/>
      <c r="D53" s="285"/>
      <c r="E53" s="285"/>
      <c r="F53" s="285"/>
      <c r="G53" s="285"/>
      <c r="H53" s="285"/>
      <c r="I53" s="285"/>
    </row>
    <row r="54" spans="1:9">
      <c r="C54" s="461"/>
      <c r="D54" s="461"/>
      <c r="E54" s="461"/>
      <c r="F54" s="461"/>
      <c r="G54" s="461"/>
      <c r="H54" s="461"/>
      <c r="I54" s="461"/>
    </row>
    <row r="55" spans="1:9">
      <c r="C55" s="284"/>
      <c r="D55" s="284"/>
      <c r="E55" s="284"/>
      <c r="F55" s="284"/>
      <c r="G55" s="455"/>
      <c r="H55" s="455"/>
      <c r="I55" s="455"/>
    </row>
  </sheetData>
  <mergeCells count="33">
    <mergeCell ref="G55:I55"/>
    <mergeCell ref="C46:D46"/>
    <mergeCell ref="E46:H46"/>
    <mergeCell ref="A47:D47"/>
    <mergeCell ref="F47:I47"/>
    <mergeCell ref="C48:D48"/>
    <mergeCell ref="E48:H48"/>
    <mergeCell ref="B49:H49"/>
    <mergeCell ref="C54:D54"/>
    <mergeCell ref="E54:I54"/>
    <mergeCell ref="A7:D7"/>
    <mergeCell ref="A8:G8"/>
    <mergeCell ref="G9:I9"/>
    <mergeCell ref="C10:E10"/>
    <mergeCell ref="H10:I10"/>
    <mergeCell ref="A11:A15"/>
    <mergeCell ref="B11:B15"/>
    <mergeCell ref="C11:C15"/>
    <mergeCell ref="C45:D45"/>
    <mergeCell ref="F45:H45"/>
    <mergeCell ref="D11:I11"/>
    <mergeCell ref="D12:D14"/>
    <mergeCell ref="E12:E14"/>
    <mergeCell ref="F12:F14"/>
    <mergeCell ref="G12:G14"/>
    <mergeCell ref="H12:H14"/>
    <mergeCell ref="I12:I14"/>
    <mergeCell ref="A6:L6"/>
    <mergeCell ref="E1:I1"/>
    <mergeCell ref="E2:I2"/>
    <mergeCell ref="E3:I3"/>
    <mergeCell ref="E4:I4"/>
    <mergeCell ref="E5:I5"/>
  </mergeCells>
  <pageMargins left="0.7" right="0.7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2A24-7610-4DE9-925D-0D30C905CC61}">
  <dimension ref="A1:L98"/>
  <sheetViews>
    <sheetView showRuler="0" view="pageBreakPreview" topLeftCell="A10" zoomScale="60" zoomScaleNormal="100" workbookViewId="0">
      <selection activeCell="S98" sqref="S98"/>
    </sheetView>
  </sheetViews>
  <sheetFormatPr defaultRowHeight="15"/>
  <cols>
    <col min="1" max="2" width="1.85546875" style="327" customWidth="1"/>
    <col min="3" max="3" width="1.5703125" style="327" customWidth="1"/>
    <col min="4" max="4" width="2.28515625" style="327" customWidth="1"/>
    <col min="5" max="5" width="2" style="327" customWidth="1"/>
    <col min="6" max="6" width="2.42578125" style="327" customWidth="1"/>
    <col min="7" max="7" width="35.85546875" style="325" customWidth="1"/>
    <col min="8" max="8" width="3.42578125" style="326" customWidth="1"/>
    <col min="9" max="10" width="10.7109375" style="325" customWidth="1"/>
    <col min="11" max="11" width="13.28515625" style="325" customWidth="1"/>
    <col min="12" max="12" width="9.140625" style="324"/>
    <col min="13" max="16384" width="9.140625" style="323"/>
  </cols>
  <sheetData>
    <row r="1" spans="1:11">
      <c r="A1" s="337"/>
      <c r="B1" s="337"/>
      <c r="C1" s="337"/>
      <c r="D1" s="337"/>
      <c r="E1" s="337"/>
      <c r="F1" s="337"/>
      <c r="G1" s="337"/>
      <c r="H1" s="377" t="s">
        <v>420</v>
      </c>
      <c r="I1" s="376"/>
      <c r="J1" s="324"/>
      <c r="K1" s="337"/>
    </row>
    <row r="2" spans="1:11">
      <c r="A2" s="337"/>
      <c r="B2" s="337"/>
      <c r="C2" s="337"/>
      <c r="D2" s="337"/>
      <c r="E2" s="337"/>
      <c r="F2" s="337"/>
      <c r="G2" s="337"/>
      <c r="H2" s="377" t="s">
        <v>419</v>
      </c>
      <c r="I2" s="376"/>
      <c r="J2" s="324"/>
      <c r="K2" s="337"/>
    </row>
    <row r="3" spans="1:11" ht="15" customHeight="1">
      <c r="A3" s="337"/>
      <c r="B3" s="337"/>
      <c r="C3" s="337"/>
      <c r="D3" s="337"/>
      <c r="E3" s="337"/>
      <c r="F3" s="337"/>
      <c r="G3" s="337"/>
      <c r="H3" s="377" t="s">
        <v>418</v>
      </c>
      <c r="I3" s="376"/>
      <c r="J3" s="375"/>
      <c r="K3" s="337"/>
    </row>
    <row r="4" spans="1:11" ht="6" customHeight="1">
      <c r="A4" s="337"/>
      <c r="B4" s="337"/>
      <c r="C4" s="337"/>
      <c r="D4" s="337"/>
      <c r="E4" s="337"/>
      <c r="F4" s="337"/>
      <c r="G4" s="337"/>
      <c r="I4" s="324"/>
      <c r="J4" s="375"/>
      <c r="K4" s="337"/>
    </row>
    <row r="5" spans="1:11">
      <c r="A5" s="471" t="s">
        <v>417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</row>
    <row r="6" spans="1:11" ht="30" customHeight="1">
      <c r="A6" s="464" t="s">
        <v>5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</row>
    <row r="7" spans="1:11">
      <c r="A7" s="464" t="s">
        <v>6</v>
      </c>
      <c r="B7" s="464"/>
      <c r="C7" s="464"/>
      <c r="D7" s="464"/>
      <c r="E7" s="464"/>
      <c r="F7" s="464"/>
      <c r="G7" s="464"/>
      <c r="H7" s="464"/>
      <c r="I7" s="464"/>
      <c r="J7" s="464"/>
      <c r="K7" s="464"/>
    </row>
    <row r="8" spans="1:11" ht="6.95" customHeight="1">
      <c r="A8" s="341"/>
      <c r="B8" s="341"/>
      <c r="C8" s="341"/>
      <c r="D8" s="341"/>
      <c r="E8" s="341"/>
      <c r="F8" s="363"/>
      <c r="G8" s="472"/>
      <c r="H8" s="472"/>
      <c r="I8" s="464"/>
      <c r="J8" s="464"/>
      <c r="K8" s="464"/>
    </row>
    <row r="9" spans="1:11" ht="15" customHeight="1">
      <c r="A9" s="473" t="s">
        <v>416</v>
      </c>
      <c r="B9" s="474"/>
      <c r="C9" s="474"/>
      <c r="D9" s="474"/>
      <c r="E9" s="474"/>
      <c r="F9" s="474"/>
      <c r="G9" s="474"/>
      <c r="H9" s="474"/>
      <c r="I9" s="474"/>
      <c r="J9" s="474"/>
      <c r="K9" s="474"/>
    </row>
    <row r="10" spans="1:11" ht="6.95" customHeight="1">
      <c r="A10" s="374"/>
      <c r="B10" s="373"/>
      <c r="C10" s="373"/>
      <c r="D10" s="373"/>
      <c r="E10" s="373"/>
      <c r="F10" s="373"/>
      <c r="G10" s="373"/>
      <c r="H10" s="373"/>
      <c r="I10" s="373"/>
      <c r="J10" s="373"/>
      <c r="K10" s="373"/>
    </row>
    <row r="11" spans="1:11">
      <c r="A11" s="475" t="s">
        <v>415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</row>
    <row r="12" spans="1:11">
      <c r="A12" s="464" t="s">
        <v>414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</row>
    <row r="13" spans="1:11">
      <c r="A13" s="464" t="s">
        <v>11</v>
      </c>
      <c r="B13" s="464"/>
      <c r="C13" s="464"/>
      <c r="D13" s="464"/>
      <c r="E13" s="464"/>
      <c r="F13" s="464"/>
      <c r="G13" s="464"/>
      <c r="H13" s="464"/>
      <c r="I13" s="464"/>
      <c r="J13" s="464"/>
      <c r="K13" s="464"/>
    </row>
    <row r="14" spans="1:11" ht="11.1" customHeight="1">
      <c r="A14" s="374"/>
      <c r="B14" s="373"/>
      <c r="C14" s="373"/>
      <c r="D14" s="373"/>
      <c r="E14" s="373"/>
      <c r="F14" s="373"/>
      <c r="G14" s="363"/>
      <c r="H14" s="363"/>
      <c r="I14" s="363"/>
      <c r="J14" s="363"/>
      <c r="K14" s="363"/>
    </row>
    <row r="15" spans="1:11">
      <c r="A15" s="475" t="s">
        <v>12</v>
      </c>
      <c r="B15" s="464"/>
      <c r="C15" s="464"/>
      <c r="D15" s="464"/>
      <c r="E15" s="464"/>
      <c r="F15" s="464"/>
      <c r="G15" s="464"/>
      <c r="H15" s="464"/>
      <c r="I15" s="464"/>
      <c r="J15" s="464"/>
      <c r="K15" s="464"/>
    </row>
    <row r="16" spans="1:11" ht="15" customHeight="1">
      <c r="A16" s="464" t="s">
        <v>413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</row>
    <row r="17" spans="1:11">
      <c r="A17" s="368"/>
      <c r="B17" s="363"/>
      <c r="C17" s="363"/>
      <c r="D17" s="363"/>
      <c r="E17" s="363"/>
      <c r="F17" s="363"/>
      <c r="G17" s="363" t="s">
        <v>412</v>
      </c>
      <c r="H17" s="363"/>
      <c r="I17" s="337"/>
      <c r="J17" s="337"/>
      <c r="K17" s="372"/>
    </row>
    <row r="18" spans="1:11" ht="9" customHeight="1">
      <c r="A18" s="464"/>
      <c r="B18" s="464"/>
      <c r="C18" s="464"/>
      <c r="D18" s="464"/>
      <c r="E18" s="464"/>
      <c r="F18" s="464"/>
      <c r="G18" s="464"/>
      <c r="H18" s="464"/>
      <c r="I18" s="464"/>
      <c r="J18" s="464"/>
      <c r="K18" s="464"/>
    </row>
    <row r="19" spans="1:11">
      <c r="A19" s="368"/>
      <c r="B19" s="363"/>
      <c r="C19" s="363"/>
      <c r="D19" s="363"/>
      <c r="E19" s="363"/>
      <c r="F19" s="363"/>
      <c r="G19" s="363"/>
      <c r="H19" s="363"/>
      <c r="I19" s="371"/>
      <c r="J19" s="370"/>
      <c r="K19" s="369" t="s">
        <v>16</v>
      </c>
    </row>
    <row r="20" spans="1:11">
      <c r="A20" s="368"/>
      <c r="B20" s="363"/>
      <c r="C20" s="363"/>
      <c r="D20" s="363"/>
      <c r="E20" s="363"/>
      <c r="F20" s="363"/>
      <c r="G20" s="363"/>
      <c r="H20" s="363"/>
      <c r="I20" s="367"/>
      <c r="J20" s="367" t="s">
        <v>411</v>
      </c>
      <c r="K20" s="366"/>
    </row>
    <row r="21" spans="1:11">
      <c r="A21" s="368"/>
      <c r="B21" s="363"/>
      <c r="C21" s="363"/>
      <c r="D21" s="363"/>
      <c r="E21" s="363"/>
      <c r="F21" s="363"/>
      <c r="G21" s="363"/>
      <c r="H21" s="363"/>
      <c r="I21" s="367"/>
      <c r="J21" s="367" t="s">
        <v>18</v>
      </c>
      <c r="K21" s="366"/>
    </row>
    <row r="22" spans="1:11">
      <c r="A22" s="368"/>
      <c r="B22" s="363"/>
      <c r="C22" s="363"/>
      <c r="D22" s="363"/>
      <c r="E22" s="363"/>
      <c r="F22" s="363"/>
      <c r="G22" s="363" t="s">
        <v>410</v>
      </c>
      <c r="H22" s="363"/>
      <c r="I22" s="361"/>
      <c r="J22" s="367" t="s">
        <v>19</v>
      </c>
      <c r="K22" s="366" t="s">
        <v>20</v>
      </c>
    </row>
    <row r="23" spans="1:11" ht="8.1" customHeight="1">
      <c r="A23" s="341"/>
      <c r="B23" s="341"/>
      <c r="C23" s="341"/>
      <c r="D23" s="341"/>
      <c r="E23" s="341"/>
      <c r="F23" s="341"/>
      <c r="G23" s="363"/>
      <c r="H23" s="363"/>
      <c r="I23" s="362"/>
      <c r="J23" s="362"/>
      <c r="K23" s="365"/>
    </row>
    <row r="24" spans="1:11">
      <c r="A24" s="341"/>
      <c r="B24" s="341"/>
      <c r="C24" s="341"/>
      <c r="D24" s="341"/>
      <c r="E24" s="341"/>
      <c r="F24" s="341"/>
      <c r="G24" s="364"/>
      <c r="H24" s="363"/>
      <c r="I24" s="362"/>
      <c r="J24" s="362"/>
      <c r="K24" s="361" t="s">
        <v>409</v>
      </c>
    </row>
    <row r="25" spans="1:11" ht="15" customHeight="1">
      <c r="A25" s="469" t="s">
        <v>25</v>
      </c>
      <c r="B25" s="479"/>
      <c r="C25" s="479"/>
      <c r="D25" s="479"/>
      <c r="E25" s="479"/>
      <c r="F25" s="479"/>
      <c r="G25" s="469" t="s">
        <v>26</v>
      </c>
      <c r="H25" s="469" t="s">
        <v>408</v>
      </c>
      <c r="I25" s="480" t="s">
        <v>407</v>
      </c>
      <c r="J25" s="481"/>
      <c r="K25" s="481"/>
    </row>
    <row r="26" spans="1:11">
      <c r="A26" s="479"/>
      <c r="B26" s="479"/>
      <c r="C26" s="479"/>
      <c r="D26" s="479"/>
      <c r="E26" s="479"/>
      <c r="F26" s="479"/>
      <c r="G26" s="469"/>
      <c r="H26" s="469"/>
      <c r="I26" s="467" t="s">
        <v>406</v>
      </c>
      <c r="J26" s="467"/>
      <c r="K26" s="468"/>
    </row>
    <row r="27" spans="1:11" ht="24.95" customHeight="1">
      <c r="A27" s="479"/>
      <c r="B27" s="479"/>
      <c r="C27" s="479"/>
      <c r="D27" s="479"/>
      <c r="E27" s="479"/>
      <c r="F27" s="479"/>
      <c r="G27" s="469"/>
      <c r="H27" s="469"/>
      <c r="I27" s="469" t="s">
        <v>405</v>
      </c>
      <c r="J27" s="469" t="s">
        <v>404</v>
      </c>
      <c r="K27" s="470"/>
    </row>
    <row r="28" spans="1:11" ht="36" customHeight="1">
      <c r="A28" s="479"/>
      <c r="B28" s="479"/>
      <c r="C28" s="479"/>
      <c r="D28" s="479"/>
      <c r="E28" s="479"/>
      <c r="F28" s="479"/>
      <c r="G28" s="469"/>
      <c r="H28" s="469"/>
      <c r="I28" s="469"/>
      <c r="J28" s="360" t="s">
        <v>403</v>
      </c>
      <c r="K28" s="360" t="s">
        <v>402</v>
      </c>
    </row>
    <row r="29" spans="1:11">
      <c r="A29" s="476">
        <v>1</v>
      </c>
      <c r="B29" s="476"/>
      <c r="C29" s="476"/>
      <c r="D29" s="476"/>
      <c r="E29" s="476"/>
      <c r="F29" s="476"/>
      <c r="G29" s="351">
        <v>2</v>
      </c>
      <c r="H29" s="351">
        <v>3</v>
      </c>
      <c r="I29" s="351">
        <v>4</v>
      </c>
      <c r="J29" s="351">
        <v>5</v>
      </c>
      <c r="K29" s="351">
        <v>6</v>
      </c>
    </row>
    <row r="30" spans="1:11">
      <c r="A30" s="347">
        <v>2</v>
      </c>
      <c r="B30" s="347"/>
      <c r="C30" s="356"/>
      <c r="D30" s="356"/>
      <c r="E30" s="356"/>
      <c r="F30" s="356"/>
      <c r="G30" s="359" t="s">
        <v>401</v>
      </c>
      <c r="H30" s="345">
        <v>1</v>
      </c>
      <c r="I30" s="344">
        <f>I31+I37+I39+I42+I47+I59+I66+I75+I81</f>
        <v>5728.1</v>
      </c>
      <c r="J30" s="344">
        <f>J31+J37+J39+J42+J47+J59+J66+J75+J81</f>
        <v>5420.18</v>
      </c>
      <c r="K30" s="344">
        <f>K31+K37+K39+K42+K47+K59+K66+K75+K81</f>
        <v>0</v>
      </c>
    </row>
    <row r="31" spans="1:11" hidden="1" collapsed="1">
      <c r="A31" s="347">
        <v>2</v>
      </c>
      <c r="B31" s="347">
        <v>1</v>
      </c>
      <c r="C31" s="347"/>
      <c r="D31" s="347"/>
      <c r="E31" s="347"/>
      <c r="F31" s="347"/>
      <c r="G31" s="346" t="s">
        <v>37</v>
      </c>
      <c r="H31" s="345">
        <v>2</v>
      </c>
      <c r="I31" s="344">
        <f>I32+I36</f>
        <v>0</v>
      </c>
      <c r="J31" s="344">
        <f>J32+J36</f>
        <v>0</v>
      </c>
      <c r="K31" s="344">
        <f>K32+K36</f>
        <v>0</v>
      </c>
    </row>
    <row r="32" spans="1:11" hidden="1" collapsed="1">
      <c r="A32" s="356">
        <v>2</v>
      </c>
      <c r="B32" s="356">
        <v>1</v>
      </c>
      <c r="C32" s="356">
        <v>1</v>
      </c>
      <c r="D32" s="356"/>
      <c r="E32" s="356"/>
      <c r="F32" s="356"/>
      <c r="G32" s="354" t="s">
        <v>400</v>
      </c>
      <c r="H32" s="351">
        <v>3</v>
      </c>
      <c r="I32" s="350">
        <f>I33+I35</f>
        <v>0</v>
      </c>
      <c r="J32" s="350">
        <f>J33+J35</f>
        <v>0</v>
      </c>
      <c r="K32" s="350">
        <f>K33+K35</f>
        <v>0</v>
      </c>
    </row>
    <row r="33" spans="1:11" hidden="1" collapsed="1">
      <c r="A33" s="356">
        <v>2</v>
      </c>
      <c r="B33" s="356">
        <v>1</v>
      </c>
      <c r="C33" s="356">
        <v>1</v>
      </c>
      <c r="D33" s="356">
        <v>1</v>
      </c>
      <c r="E33" s="356">
        <v>1</v>
      </c>
      <c r="F33" s="356">
        <v>1</v>
      </c>
      <c r="G33" s="354" t="s">
        <v>399</v>
      </c>
      <c r="H33" s="351">
        <v>4</v>
      </c>
      <c r="I33" s="350"/>
      <c r="J33" s="350"/>
      <c r="K33" s="350"/>
    </row>
    <row r="34" spans="1:11" hidden="1" collapsed="1">
      <c r="A34" s="356"/>
      <c r="B34" s="356"/>
      <c r="C34" s="356"/>
      <c r="D34" s="356"/>
      <c r="E34" s="356"/>
      <c r="F34" s="356"/>
      <c r="G34" s="354" t="s">
        <v>398</v>
      </c>
      <c r="H34" s="351">
        <v>5</v>
      </c>
      <c r="I34" s="350"/>
      <c r="J34" s="350"/>
      <c r="K34" s="350"/>
    </row>
    <row r="35" spans="1:11" hidden="1" collapsed="1">
      <c r="A35" s="356">
        <v>2</v>
      </c>
      <c r="B35" s="356">
        <v>1</v>
      </c>
      <c r="C35" s="356">
        <v>1</v>
      </c>
      <c r="D35" s="356">
        <v>1</v>
      </c>
      <c r="E35" s="356">
        <v>2</v>
      </c>
      <c r="F35" s="356">
        <v>1</v>
      </c>
      <c r="G35" s="354" t="s">
        <v>40</v>
      </c>
      <c r="H35" s="351">
        <v>6</v>
      </c>
      <c r="I35" s="350"/>
      <c r="J35" s="350"/>
      <c r="K35" s="350"/>
    </row>
    <row r="36" spans="1:11" hidden="1" collapsed="1">
      <c r="A36" s="356">
        <v>2</v>
      </c>
      <c r="B36" s="356">
        <v>1</v>
      </c>
      <c r="C36" s="356">
        <v>2</v>
      </c>
      <c r="D36" s="356"/>
      <c r="E36" s="356"/>
      <c r="F36" s="356"/>
      <c r="G36" s="354" t="s">
        <v>41</v>
      </c>
      <c r="H36" s="351">
        <v>7</v>
      </c>
      <c r="I36" s="350"/>
      <c r="J36" s="350"/>
      <c r="K36" s="350"/>
    </row>
    <row r="37" spans="1:11">
      <c r="A37" s="347">
        <v>2</v>
      </c>
      <c r="B37" s="347">
        <v>2</v>
      </c>
      <c r="C37" s="347"/>
      <c r="D37" s="347"/>
      <c r="E37" s="347"/>
      <c r="F37" s="347"/>
      <c r="G37" s="346" t="s">
        <v>397</v>
      </c>
      <c r="H37" s="345">
        <v>8</v>
      </c>
      <c r="I37" s="358">
        <f>I38</f>
        <v>5728.1</v>
      </c>
      <c r="J37" s="358">
        <f>J38</f>
        <v>5420.18</v>
      </c>
      <c r="K37" s="358">
        <f>K38</f>
        <v>0</v>
      </c>
    </row>
    <row r="38" spans="1:11">
      <c r="A38" s="356">
        <v>2</v>
      </c>
      <c r="B38" s="356">
        <v>2</v>
      </c>
      <c r="C38" s="356">
        <v>1</v>
      </c>
      <c r="D38" s="356"/>
      <c r="E38" s="356"/>
      <c r="F38" s="356"/>
      <c r="G38" s="354" t="s">
        <v>397</v>
      </c>
      <c r="H38" s="351">
        <v>9</v>
      </c>
      <c r="I38" s="350">
        <v>5728.1</v>
      </c>
      <c r="J38" s="350">
        <v>5420.18</v>
      </c>
      <c r="K38" s="350"/>
    </row>
    <row r="39" spans="1:11" hidden="1" collapsed="1">
      <c r="A39" s="347">
        <v>2</v>
      </c>
      <c r="B39" s="347">
        <v>3</v>
      </c>
      <c r="C39" s="347"/>
      <c r="D39" s="347"/>
      <c r="E39" s="347"/>
      <c r="F39" s="347"/>
      <c r="G39" s="346" t="s">
        <v>59</v>
      </c>
      <c r="H39" s="345">
        <v>10</v>
      </c>
      <c r="I39" s="344">
        <f>I40+I41</f>
        <v>0</v>
      </c>
      <c r="J39" s="344">
        <f>J40+J41</f>
        <v>0</v>
      </c>
      <c r="K39" s="344">
        <f>K40+K41</f>
        <v>0</v>
      </c>
    </row>
    <row r="40" spans="1:11" hidden="1" collapsed="1">
      <c r="A40" s="356">
        <v>2</v>
      </c>
      <c r="B40" s="356">
        <v>3</v>
      </c>
      <c r="C40" s="356">
        <v>1</v>
      </c>
      <c r="D40" s="356"/>
      <c r="E40" s="356"/>
      <c r="F40" s="356"/>
      <c r="G40" s="354" t="s">
        <v>60</v>
      </c>
      <c r="H40" s="351">
        <v>11</v>
      </c>
      <c r="I40" s="350"/>
      <c r="J40" s="350"/>
      <c r="K40" s="350"/>
    </row>
    <row r="41" spans="1:11" hidden="1" collapsed="1">
      <c r="A41" s="356">
        <v>2</v>
      </c>
      <c r="B41" s="356">
        <v>3</v>
      </c>
      <c r="C41" s="356">
        <v>2</v>
      </c>
      <c r="D41" s="356"/>
      <c r="E41" s="356"/>
      <c r="F41" s="356"/>
      <c r="G41" s="354" t="s">
        <v>71</v>
      </c>
      <c r="H41" s="351">
        <v>12</v>
      </c>
      <c r="I41" s="350"/>
      <c r="J41" s="350"/>
      <c r="K41" s="350"/>
    </row>
    <row r="42" spans="1:11" hidden="1" collapsed="1">
      <c r="A42" s="347">
        <v>2</v>
      </c>
      <c r="B42" s="347">
        <v>4</v>
      </c>
      <c r="C42" s="347"/>
      <c r="D42" s="347"/>
      <c r="E42" s="347"/>
      <c r="F42" s="347"/>
      <c r="G42" s="346" t="s">
        <v>72</v>
      </c>
      <c r="H42" s="345">
        <v>13</v>
      </c>
      <c r="I42" s="344">
        <f>I43</f>
        <v>0</v>
      </c>
      <c r="J42" s="344">
        <f>J43</f>
        <v>0</v>
      </c>
      <c r="K42" s="344">
        <f>K43</f>
        <v>0</v>
      </c>
    </row>
    <row r="43" spans="1:11" hidden="1" collapsed="1">
      <c r="A43" s="356">
        <v>2</v>
      </c>
      <c r="B43" s="356">
        <v>4</v>
      </c>
      <c r="C43" s="356">
        <v>1</v>
      </c>
      <c r="D43" s="356"/>
      <c r="E43" s="356"/>
      <c r="F43" s="356"/>
      <c r="G43" s="354" t="s">
        <v>396</v>
      </c>
      <c r="H43" s="351">
        <v>14</v>
      </c>
      <c r="I43" s="350">
        <f>I44+I45+I46</f>
        <v>0</v>
      </c>
      <c r="J43" s="350">
        <f>J44+J45+J46</f>
        <v>0</v>
      </c>
      <c r="K43" s="350">
        <f>K44+K45+K46</f>
        <v>0</v>
      </c>
    </row>
    <row r="44" spans="1:11" hidden="1" collapsed="1">
      <c r="A44" s="356">
        <v>2</v>
      </c>
      <c r="B44" s="356">
        <v>4</v>
      </c>
      <c r="C44" s="356">
        <v>1</v>
      </c>
      <c r="D44" s="356">
        <v>1</v>
      </c>
      <c r="E44" s="356">
        <v>1</v>
      </c>
      <c r="F44" s="356">
        <v>1</v>
      </c>
      <c r="G44" s="354" t="s">
        <v>74</v>
      </c>
      <c r="H44" s="351">
        <v>15</v>
      </c>
      <c r="I44" s="350"/>
      <c r="J44" s="350"/>
      <c r="K44" s="350"/>
    </row>
    <row r="45" spans="1:11" hidden="1" collapsed="1">
      <c r="A45" s="356">
        <v>2</v>
      </c>
      <c r="B45" s="356">
        <v>4</v>
      </c>
      <c r="C45" s="356">
        <v>1</v>
      </c>
      <c r="D45" s="356">
        <v>1</v>
      </c>
      <c r="E45" s="356">
        <v>1</v>
      </c>
      <c r="F45" s="356">
        <v>2</v>
      </c>
      <c r="G45" s="354" t="s">
        <v>75</v>
      </c>
      <c r="H45" s="351">
        <v>16</v>
      </c>
      <c r="I45" s="350"/>
      <c r="J45" s="350"/>
      <c r="K45" s="350"/>
    </row>
    <row r="46" spans="1:11" hidden="1" collapsed="1">
      <c r="A46" s="356">
        <v>2</v>
      </c>
      <c r="B46" s="356">
        <v>4</v>
      </c>
      <c r="C46" s="356">
        <v>1</v>
      </c>
      <c r="D46" s="356">
        <v>1</v>
      </c>
      <c r="E46" s="356">
        <v>1</v>
      </c>
      <c r="F46" s="356">
        <v>3</v>
      </c>
      <c r="G46" s="354" t="s">
        <v>76</v>
      </c>
      <c r="H46" s="351">
        <v>17</v>
      </c>
      <c r="I46" s="350"/>
      <c r="J46" s="350"/>
      <c r="K46" s="350"/>
    </row>
    <row r="47" spans="1:11" hidden="1" collapsed="1">
      <c r="A47" s="347">
        <v>2</v>
      </c>
      <c r="B47" s="347">
        <v>5</v>
      </c>
      <c r="C47" s="347"/>
      <c r="D47" s="347"/>
      <c r="E47" s="347"/>
      <c r="F47" s="347"/>
      <c r="G47" s="346" t="s">
        <v>77</v>
      </c>
      <c r="H47" s="345">
        <v>18</v>
      </c>
      <c r="I47" s="344">
        <f>I48+I51+I54</f>
        <v>0</v>
      </c>
      <c r="J47" s="344">
        <f>J48+J51+J54</f>
        <v>0</v>
      </c>
      <c r="K47" s="344">
        <f>K48+K51+K54</f>
        <v>0</v>
      </c>
    </row>
    <row r="48" spans="1:11" hidden="1" collapsed="1">
      <c r="A48" s="356">
        <v>2</v>
      </c>
      <c r="B48" s="356">
        <v>5</v>
      </c>
      <c r="C48" s="356">
        <v>1</v>
      </c>
      <c r="D48" s="356"/>
      <c r="E48" s="356"/>
      <c r="F48" s="356"/>
      <c r="G48" s="354" t="s">
        <v>78</v>
      </c>
      <c r="H48" s="351">
        <v>19</v>
      </c>
      <c r="I48" s="350">
        <f>I49+I50</f>
        <v>0</v>
      </c>
      <c r="J48" s="350">
        <f>J49+J50</f>
        <v>0</v>
      </c>
      <c r="K48" s="350">
        <f>K49+K50</f>
        <v>0</v>
      </c>
    </row>
    <row r="49" spans="1:12" ht="24" hidden="1" customHeight="1" collapsed="1">
      <c r="A49" s="356">
        <v>2</v>
      </c>
      <c r="B49" s="356">
        <v>5</v>
      </c>
      <c r="C49" s="356">
        <v>1</v>
      </c>
      <c r="D49" s="356">
        <v>1</v>
      </c>
      <c r="E49" s="356">
        <v>1</v>
      </c>
      <c r="F49" s="356">
        <v>1</v>
      </c>
      <c r="G49" s="354" t="s">
        <v>79</v>
      </c>
      <c r="H49" s="351">
        <v>20</v>
      </c>
      <c r="I49" s="350"/>
      <c r="J49" s="350"/>
      <c r="K49" s="350"/>
      <c r="L49" s="323"/>
    </row>
    <row r="50" spans="1:12" hidden="1" collapsed="1">
      <c r="A50" s="356">
        <v>2</v>
      </c>
      <c r="B50" s="356">
        <v>5</v>
      </c>
      <c r="C50" s="356">
        <v>1</v>
      </c>
      <c r="D50" s="356">
        <v>1</v>
      </c>
      <c r="E50" s="356">
        <v>1</v>
      </c>
      <c r="F50" s="356">
        <v>2</v>
      </c>
      <c r="G50" s="354" t="s">
        <v>80</v>
      </c>
      <c r="H50" s="351">
        <v>21</v>
      </c>
      <c r="I50" s="350"/>
      <c r="J50" s="350"/>
      <c r="K50" s="350"/>
    </row>
    <row r="51" spans="1:12" hidden="1" collapsed="1">
      <c r="A51" s="356">
        <v>2</v>
      </c>
      <c r="B51" s="356">
        <v>5</v>
      </c>
      <c r="C51" s="356">
        <v>2</v>
      </c>
      <c r="D51" s="356"/>
      <c r="E51" s="356"/>
      <c r="F51" s="356"/>
      <c r="G51" s="354" t="s">
        <v>81</v>
      </c>
      <c r="H51" s="351">
        <v>22</v>
      </c>
      <c r="I51" s="350">
        <f>I52+I53</f>
        <v>0</v>
      </c>
      <c r="J51" s="350">
        <f>J52+J53</f>
        <v>0</v>
      </c>
      <c r="K51" s="350">
        <f>K52+K53</f>
        <v>0</v>
      </c>
    </row>
    <row r="52" spans="1:12" ht="24" hidden="1" customHeight="1" collapsed="1">
      <c r="A52" s="356">
        <v>2</v>
      </c>
      <c r="B52" s="356">
        <v>5</v>
      </c>
      <c r="C52" s="356">
        <v>2</v>
      </c>
      <c r="D52" s="356">
        <v>1</v>
      </c>
      <c r="E52" s="356">
        <v>1</v>
      </c>
      <c r="F52" s="356">
        <v>1</v>
      </c>
      <c r="G52" s="354" t="s">
        <v>82</v>
      </c>
      <c r="H52" s="351">
        <v>23</v>
      </c>
      <c r="I52" s="350"/>
      <c r="J52" s="350"/>
      <c r="K52" s="350"/>
      <c r="L52" s="323"/>
    </row>
    <row r="53" spans="1:12" ht="24" hidden="1" customHeight="1" collapsed="1">
      <c r="A53" s="356">
        <v>2</v>
      </c>
      <c r="B53" s="356">
        <v>5</v>
      </c>
      <c r="C53" s="356">
        <v>2</v>
      </c>
      <c r="D53" s="356">
        <v>1</v>
      </c>
      <c r="E53" s="356">
        <v>1</v>
      </c>
      <c r="F53" s="356">
        <v>2</v>
      </c>
      <c r="G53" s="354" t="s">
        <v>395</v>
      </c>
      <c r="H53" s="351">
        <v>24</v>
      </c>
      <c r="I53" s="350"/>
      <c r="J53" s="350"/>
      <c r="K53" s="350"/>
      <c r="L53" s="323"/>
    </row>
    <row r="54" spans="1:12" ht="24" hidden="1" collapsed="1">
      <c r="A54" s="356">
        <v>2</v>
      </c>
      <c r="B54" s="356">
        <v>5</v>
      </c>
      <c r="C54" s="356">
        <v>3</v>
      </c>
      <c r="D54" s="356"/>
      <c r="E54" s="356"/>
      <c r="F54" s="356"/>
      <c r="G54" s="354" t="s">
        <v>84</v>
      </c>
      <c r="H54" s="351">
        <v>25</v>
      </c>
      <c r="I54" s="350">
        <f>I55+I56+I57+I58</f>
        <v>0</v>
      </c>
      <c r="J54" s="350">
        <f>J55+J56+J57+J58</f>
        <v>0</v>
      </c>
      <c r="K54" s="350">
        <f>K55+K56+K57+K58</f>
        <v>0</v>
      </c>
    </row>
    <row r="55" spans="1:12" ht="24" hidden="1" customHeight="1" collapsed="1">
      <c r="A55" s="356">
        <v>2</v>
      </c>
      <c r="B55" s="356">
        <v>5</v>
      </c>
      <c r="C55" s="356">
        <v>3</v>
      </c>
      <c r="D55" s="356">
        <v>1</v>
      </c>
      <c r="E55" s="356">
        <v>1</v>
      </c>
      <c r="F55" s="356">
        <v>1</v>
      </c>
      <c r="G55" s="354" t="s">
        <v>85</v>
      </c>
      <c r="H55" s="351">
        <v>26</v>
      </c>
      <c r="I55" s="350"/>
      <c r="J55" s="350"/>
      <c r="K55" s="350"/>
      <c r="L55" s="323"/>
    </row>
    <row r="56" spans="1:12" hidden="1" collapsed="1">
      <c r="A56" s="356">
        <v>2</v>
      </c>
      <c r="B56" s="356">
        <v>5</v>
      </c>
      <c r="C56" s="356">
        <v>3</v>
      </c>
      <c r="D56" s="356">
        <v>1</v>
      </c>
      <c r="E56" s="356">
        <v>1</v>
      </c>
      <c r="F56" s="356">
        <v>2</v>
      </c>
      <c r="G56" s="354" t="s">
        <v>86</v>
      </c>
      <c r="H56" s="351">
        <v>27</v>
      </c>
      <c r="I56" s="350"/>
      <c r="J56" s="350"/>
      <c r="K56" s="350"/>
    </row>
    <row r="57" spans="1:12" ht="24" hidden="1" customHeight="1" collapsed="1">
      <c r="A57" s="356">
        <v>2</v>
      </c>
      <c r="B57" s="356">
        <v>5</v>
      </c>
      <c r="C57" s="356">
        <v>3</v>
      </c>
      <c r="D57" s="356">
        <v>2</v>
      </c>
      <c r="E57" s="356">
        <v>1</v>
      </c>
      <c r="F57" s="356">
        <v>1</v>
      </c>
      <c r="G57" s="352" t="s">
        <v>87</v>
      </c>
      <c r="H57" s="351">
        <v>28</v>
      </c>
      <c r="I57" s="350"/>
      <c r="J57" s="350"/>
      <c r="K57" s="350"/>
      <c r="L57" s="323"/>
    </row>
    <row r="58" spans="1:12" hidden="1" collapsed="1">
      <c r="A58" s="356">
        <v>2</v>
      </c>
      <c r="B58" s="356">
        <v>5</v>
      </c>
      <c r="C58" s="356">
        <v>3</v>
      </c>
      <c r="D58" s="356">
        <v>2</v>
      </c>
      <c r="E58" s="356">
        <v>1</v>
      </c>
      <c r="F58" s="356">
        <v>2</v>
      </c>
      <c r="G58" s="352" t="s">
        <v>88</v>
      </c>
      <c r="H58" s="351">
        <v>29</v>
      </c>
      <c r="I58" s="350"/>
      <c r="J58" s="350"/>
      <c r="K58" s="350"/>
    </row>
    <row r="59" spans="1:12" hidden="1" collapsed="1">
      <c r="A59" s="347">
        <v>2</v>
      </c>
      <c r="B59" s="347">
        <v>6</v>
      </c>
      <c r="C59" s="347"/>
      <c r="D59" s="347"/>
      <c r="E59" s="347"/>
      <c r="F59" s="347"/>
      <c r="G59" s="346" t="s">
        <v>89</v>
      </c>
      <c r="H59" s="345">
        <v>30</v>
      </c>
      <c r="I59" s="344">
        <f>I60+I61+I62+I63+I64+I65</f>
        <v>0</v>
      </c>
      <c r="J59" s="344">
        <f>J60+J61+J62+J63+J64+J65</f>
        <v>0</v>
      </c>
      <c r="K59" s="344">
        <f>K60+K61+K62+K63+K64+K65</f>
        <v>0</v>
      </c>
    </row>
    <row r="60" spans="1:12" hidden="1" collapsed="1">
      <c r="A60" s="356">
        <v>2</v>
      </c>
      <c r="B60" s="356">
        <v>6</v>
      </c>
      <c r="C60" s="356">
        <v>1</v>
      </c>
      <c r="D60" s="356"/>
      <c r="E60" s="356"/>
      <c r="F60" s="356"/>
      <c r="G60" s="354" t="s">
        <v>394</v>
      </c>
      <c r="H60" s="351">
        <v>31</v>
      </c>
      <c r="I60" s="350"/>
      <c r="J60" s="350"/>
      <c r="K60" s="350"/>
    </row>
    <row r="61" spans="1:12" hidden="1" collapsed="1">
      <c r="A61" s="356">
        <v>2</v>
      </c>
      <c r="B61" s="356">
        <v>6</v>
      </c>
      <c r="C61" s="356">
        <v>2</v>
      </c>
      <c r="D61" s="356"/>
      <c r="E61" s="356"/>
      <c r="F61" s="356"/>
      <c r="G61" s="354" t="s">
        <v>393</v>
      </c>
      <c r="H61" s="351">
        <v>32</v>
      </c>
      <c r="I61" s="350"/>
      <c r="J61" s="350"/>
      <c r="K61" s="350"/>
    </row>
    <row r="62" spans="1:12" hidden="1" collapsed="1">
      <c r="A62" s="356">
        <v>2</v>
      </c>
      <c r="B62" s="356">
        <v>6</v>
      </c>
      <c r="C62" s="356">
        <v>3</v>
      </c>
      <c r="D62" s="356"/>
      <c r="E62" s="356"/>
      <c r="F62" s="356"/>
      <c r="G62" s="354" t="s">
        <v>392</v>
      </c>
      <c r="H62" s="351">
        <v>33</v>
      </c>
      <c r="I62" s="350"/>
      <c r="J62" s="350"/>
      <c r="K62" s="350"/>
    </row>
    <row r="63" spans="1:12" ht="24" hidden="1" customHeight="1" collapsed="1">
      <c r="A63" s="356">
        <v>2</v>
      </c>
      <c r="B63" s="356">
        <v>6</v>
      </c>
      <c r="C63" s="356">
        <v>4</v>
      </c>
      <c r="D63" s="356"/>
      <c r="E63" s="356"/>
      <c r="F63" s="356"/>
      <c r="G63" s="354" t="s">
        <v>95</v>
      </c>
      <c r="H63" s="351">
        <v>34</v>
      </c>
      <c r="I63" s="350"/>
      <c r="J63" s="350"/>
      <c r="K63" s="350"/>
      <c r="L63" s="323"/>
    </row>
    <row r="64" spans="1:12" ht="24" hidden="1" customHeight="1" collapsed="1">
      <c r="A64" s="356">
        <v>2</v>
      </c>
      <c r="B64" s="356">
        <v>6</v>
      </c>
      <c r="C64" s="356">
        <v>5</v>
      </c>
      <c r="D64" s="356"/>
      <c r="E64" s="356"/>
      <c r="F64" s="356"/>
      <c r="G64" s="354" t="s">
        <v>97</v>
      </c>
      <c r="H64" s="351">
        <v>35</v>
      </c>
      <c r="I64" s="350"/>
      <c r="J64" s="350"/>
      <c r="K64" s="350"/>
      <c r="L64" s="323"/>
    </row>
    <row r="65" spans="1:12" hidden="1" collapsed="1">
      <c r="A65" s="356">
        <v>2</v>
      </c>
      <c r="B65" s="356">
        <v>6</v>
      </c>
      <c r="C65" s="356">
        <v>6</v>
      </c>
      <c r="D65" s="356"/>
      <c r="E65" s="356"/>
      <c r="F65" s="356"/>
      <c r="G65" s="354" t="s">
        <v>98</v>
      </c>
      <c r="H65" s="351">
        <v>36</v>
      </c>
      <c r="I65" s="350"/>
      <c r="J65" s="350"/>
      <c r="K65" s="350"/>
    </row>
    <row r="66" spans="1:12" hidden="1" collapsed="1">
      <c r="A66" s="347">
        <v>2</v>
      </c>
      <c r="B66" s="347">
        <v>7</v>
      </c>
      <c r="C66" s="356"/>
      <c r="D66" s="356"/>
      <c r="E66" s="356"/>
      <c r="F66" s="356"/>
      <c r="G66" s="346" t="s">
        <v>99</v>
      </c>
      <c r="H66" s="345">
        <v>37</v>
      </c>
      <c r="I66" s="344">
        <f>I67+I70+I74</f>
        <v>0</v>
      </c>
      <c r="J66" s="344">
        <f>J67+J70+J74</f>
        <v>0</v>
      </c>
      <c r="K66" s="344">
        <f>K67+K70+K74</f>
        <v>0</v>
      </c>
    </row>
    <row r="67" spans="1:12" hidden="1" collapsed="1">
      <c r="A67" s="356">
        <v>2</v>
      </c>
      <c r="B67" s="356">
        <v>7</v>
      </c>
      <c r="C67" s="356">
        <v>1</v>
      </c>
      <c r="D67" s="356"/>
      <c r="E67" s="356"/>
      <c r="F67" s="356"/>
      <c r="G67" s="357" t="s">
        <v>391</v>
      </c>
      <c r="H67" s="351">
        <v>38</v>
      </c>
      <c r="I67" s="350">
        <f>I68+I69</f>
        <v>0</v>
      </c>
      <c r="J67" s="350">
        <f>J68+J69</f>
        <v>0</v>
      </c>
      <c r="K67" s="350">
        <f>K68+K69</f>
        <v>0</v>
      </c>
    </row>
    <row r="68" spans="1:12" hidden="1" collapsed="1">
      <c r="A68" s="356">
        <v>2</v>
      </c>
      <c r="B68" s="356">
        <v>7</v>
      </c>
      <c r="C68" s="356">
        <v>1</v>
      </c>
      <c r="D68" s="356">
        <v>1</v>
      </c>
      <c r="E68" s="356">
        <v>1</v>
      </c>
      <c r="F68" s="356">
        <v>1</v>
      </c>
      <c r="G68" s="357" t="s">
        <v>101</v>
      </c>
      <c r="H68" s="351">
        <v>39</v>
      </c>
      <c r="I68" s="350"/>
      <c r="J68" s="350"/>
      <c r="K68" s="350"/>
    </row>
    <row r="69" spans="1:12" hidden="1" collapsed="1">
      <c r="A69" s="356">
        <v>2</v>
      </c>
      <c r="B69" s="356">
        <v>7</v>
      </c>
      <c r="C69" s="356">
        <v>1</v>
      </c>
      <c r="D69" s="356">
        <v>1</v>
      </c>
      <c r="E69" s="356">
        <v>1</v>
      </c>
      <c r="F69" s="356">
        <v>2</v>
      </c>
      <c r="G69" s="357" t="s">
        <v>102</v>
      </c>
      <c r="H69" s="351">
        <v>40</v>
      </c>
      <c r="I69" s="350"/>
      <c r="J69" s="350"/>
      <c r="K69" s="350"/>
    </row>
    <row r="70" spans="1:12" ht="24" hidden="1" customHeight="1" collapsed="1">
      <c r="A70" s="356">
        <v>2</v>
      </c>
      <c r="B70" s="356">
        <v>7</v>
      </c>
      <c r="C70" s="356">
        <v>2</v>
      </c>
      <c r="D70" s="356"/>
      <c r="E70" s="356"/>
      <c r="F70" s="356"/>
      <c r="G70" s="354" t="s">
        <v>390</v>
      </c>
      <c r="H70" s="351">
        <v>41</v>
      </c>
      <c r="I70" s="350">
        <f>I71+I72+I73</f>
        <v>0</v>
      </c>
      <c r="J70" s="350">
        <f>J71+J72+J73</f>
        <v>0</v>
      </c>
      <c r="K70" s="350">
        <f>K71+K72+K73</f>
        <v>0</v>
      </c>
      <c r="L70" s="323"/>
    </row>
    <row r="71" spans="1:12" hidden="1" collapsed="1">
      <c r="A71" s="356">
        <v>2</v>
      </c>
      <c r="B71" s="356">
        <v>7</v>
      </c>
      <c r="C71" s="356">
        <v>2</v>
      </c>
      <c r="D71" s="356">
        <v>1</v>
      </c>
      <c r="E71" s="356">
        <v>1</v>
      </c>
      <c r="F71" s="356">
        <v>1</v>
      </c>
      <c r="G71" s="354" t="s">
        <v>389</v>
      </c>
      <c r="H71" s="351">
        <v>42</v>
      </c>
      <c r="I71" s="350"/>
      <c r="J71" s="350"/>
      <c r="K71" s="350"/>
    </row>
    <row r="72" spans="1:12" hidden="1" collapsed="1">
      <c r="A72" s="356">
        <v>2</v>
      </c>
      <c r="B72" s="356">
        <v>7</v>
      </c>
      <c r="C72" s="356">
        <v>2</v>
      </c>
      <c r="D72" s="356">
        <v>1</v>
      </c>
      <c r="E72" s="356">
        <v>1</v>
      </c>
      <c r="F72" s="356">
        <v>2</v>
      </c>
      <c r="G72" s="354" t="s">
        <v>388</v>
      </c>
      <c r="H72" s="351">
        <v>43</v>
      </c>
      <c r="I72" s="350"/>
      <c r="J72" s="350"/>
      <c r="K72" s="350"/>
    </row>
    <row r="73" spans="1:12" hidden="1" collapsed="1">
      <c r="A73" s="356">
        <v>2</v>
      </c>
      <c r="B73" s="356">
        <v>7</v>
      </c>
      <c r="C73" s="356">
        <v>2</v>
      </c>
      <c r="D73" s="356">
        <v>2</v>
      </c>
      <c r="E73" s="356">
        <v>1</v>
      </c>
      <c r="F73" s="356">
        <v>1</v>
      </c>
      <c r="G73" s="354" t="s">
        <v>107</v>
      </c>
      <c r="H73" s="351">
        <v>44</v>
      </c>
      <c r="I73" s="350"/>
      <c r="J73" s="350"/>
      <c r="K73" s="350"/>
    </row>
    <row r="74" spans="1:12" hidden="1" collapsed="1">
      <c r="A74" s="356">
        <v>2</v>
      </c>
      <c r="B74" s="356">
        <v>7</v>
      </c>
      <c r="C74" s="356">
        <v>3</v>
      </c>
      <c r="D74" s="356"/>
      <c r="E74" s="356"/>
      <c r="F74" s="356"/>
      <c r="G74" s="354" t="s">
        <v>108</v>
      </c>
      <c r="H74" s="351">
        <v>45</v>
      </c>
      <c r="I74" s="350"/>
      <c r="J74" s="350"/>
      <c r="K74" s="350"/>
    </row>
    <row r="75" spans="1:12" hidden="1" collapsed="1">
      <c r="A75" s="347">
        <v>2</v>
      </c>
      <c r="B75" s="347">
        <v>8</v>
      </c>
      <c r="C75" s="347"/>
      <c r="D75" s="347"/>
      <c r="E75" s="347"/>
      <c r="F75" s="347"/>
      <c r="G75" s="346" t="s">
        <v>387</v>
      </c>
      <c r="H75" s="345">
        <v>46</v>
      </c>
      <c r="I75" s="344">
        <f>I76+I80</f>
        <v>0</v>
      </c>
      <c r="J75" s="344">
        <f>J76+J80</f>
        <v>0</v>
      </c>
      <c r="K75" s="344">
        <f>K76+K80</f>
        <v>0</v>
      </c>
    </row>
    <row r="76" spans="1:12" hidden="1" collapsed="1">
      <c r="A76" s="356">
        <v>2</v>
      </c>
      <c r="B76" s="356">
        <v>8</v>
      </c>
      <c r="C76" s="356">
        <v>1</v>
      </c>
      <c r="D76" s="356">
        <v>1</v>
      </c>
      <c r="E76" s="356"/>
      <c r="F76" s="356"/>
      <c r="G76" s="354" t="s">
        <v>112</v>
      </c>
      <c r="H76" s="351">
        <v>47</v>
      </c>
      <c r="I76" s="350">
        <f>I77+I78+I79</f>
        <v>0</v>
      </c>
      <c r="J76" s="350">
        <f>J77+J78+J79</f>
        <v>0</v>
      </c>
      <c r="K76" s="350">
        <f>K77+K78+K79</f>
        <v>0</v>
      </c>
    </row>
    <row r="77" spans="1:12" hidden="1" collapsed="1">
      <c r="A77" s="356">
        <v>2</v>
      </c>
      <c r="B77" s="356">
        <v>8</v>
      </c>
      <c r="C77" s="356">
        <v>1</v>
      </c>
      <c r="D77" s="356">
        <v>1</v>
      </c>
      <c r="E77" s="356">
        <v>1</v>
      </c>
      <c r="F77" s="356">
        <v>1</v>
      </c>
      <c r="G77" s="354" t="s">
        <v>386</v>
      </c>
      <c r="H77" s="351">
        <v>48</v>
      </c>
      <c r="I77" s="350"/>
      <c r="J77" s="350"/>
      <c r="K77" s="350"/>
    </row>
    <row r="78" spans="1:12" hidden="1" collapsed="1">
      <c r="A78" s="356">
        <v>2</v>
      </c>
      <c r="B78" s="356">
        <v>8</v>
      </c>
      <c r="C78" s="356">
        <v>1</v>
      </c>
      <c r="D78" s="356">
        <v>1</v>
      </c>
      <c r="E78" s="356">
        <v>1</v>
      </c>
      <c r="F78" s="356">
        <v>2</v>
      </c>
      <c r="G78" s="354" t="s">
        <v>385</v>
      </c>
      <c r="H78" s="351">
        <v>49</v>
      </c>
      <c r="I78" s="350"/>
      <c r="J78" s="350"/>
      <c r="K78" s="350"/>
    </row>
    <row r="79" spans="1:12" hidden="1" collapsed="1">
      <c r="A79" s="356">
        <v>2</v>
      </c>
      <c r="B79" s="356">
        <v>8</v>
      </c>
      <c r="C79" s="356">
        <v>1</v>
      </c>
      <c r="D79" s="356">
        <v>1</v>
      </c>
      <c r="E79" s="356">
        <v>1</v>
      </c>
      <c r="F79" s="356">
        <v>3</v>
      </c>
      <c r="G79" s="352" t="s">
        <v>115</v>
      </c>
      <c r="H79" s="351">
        <v>50</v>
      </c>
      <c r="I79" s="350"/>
      <c r="J79" s="350"/>
      <c r="K79" s="350"/>
    </row>
    <row r="80" spans="1:12" hidden="1" collapsed="1">
      <c r="A80" s="356">
        <v>2</v>
      </c>
      <c r="B80" s="356">
        <v>8</v>
      </c>
      <c r="C80" s="356">
        <v>1</v>
      </c>
      <c r="D80" s="356">
        <v>2</v>
      </c>
      <c r="E80" s="356"/>
      <c r="F80" s="356"/>
      <c r="G80" s="354" t="s">
        <v>116</v>
      </c>
      <c r="H80" s="351">
        <v>51</v>
      </c>
      <c r="I80" s="350"/>
      <c r="J80" s="350"/>
      <c r="K80" s="350"/>
    </row>
    <row r="81" spans="1:12" ht="36" hidden="1" customHeight="1" collapsed="1">
      <c r="A81" s="355">
        <v>2</v>
      </c>
      <c r="B81" s="355">
        <v>9</v>
      </c>
      <c r="C81" s="355"/>
      <c r="D81" s="355"/>
      <c r="E81" s="355"/>
      <c r="F81" s="355"/>
      <c r="G81" s="346" t="s">
        <v>384</v>
      </c>
      <c r="H81" s="345">
        <v>52</v>
      </c>
      <c r="I81" s="344"/>
      <c r="J81" s="344"/>
      <c r="K81" s="344"/>
      <c r="L81" s="323"/>
    </row>
    <row r="82" spans="1:12" ht="48" customHeight="1">
      <c r="A82" s="347">
        <v>3</v>
      </c>
      <c r="B82" s="347"/>
      <c r="C82" s="347"/>
      <c r="D82" s="347"/>
      <c r="E82" s="347"/>
      <c r="F82" s="347"/>
      <c r="G82" s="346" t="s">
        <v>383</v>
      </c>
      <c r="H82" s="345">
        <v>53</v>
      </c>
      <c r="I82" s="344">
        <f>I83+I89+I90</f>
        <v>0</v>
      </c>
      <c r="J82" s="344">
        <f>J83+J89+J90</f>
        <v>13200.53</v>
      </c>
      <c r="K82" s="344">
        <f>K83+K89+K90</f>
        <v>0</v>
      </c>
      <c r="L82" s="323"/>
    </row>
    <row r="83" spans="1:12" ht="24" customHeight="1">
      <c r="A83" s="347">
        <v>3</v>
      </c>
      <c r="B83" s="347">
        <v>1</v>
      </c>
      <c r="C83" s="347"/>
      <c r="D83" s="347"/>
      <c r="E83" s="347"/>
      <c r="F83" s="347"/>
      <c r="G83" s="346" t="s">
        <v>130</v>
      </c>
      <c r="H83" s="345">
        <v>54</v>
      </c>
      <c r="I83" s="344">
        <f>I84+I85+I86+I87+I88</f>
        <v>0</v>
      </c>
      <c r="J83" s="344">
        <f>J84+J85+J86+J87+J88</f>
        <v>13200.53</v>
      </c>
      <c r="K83" s="344">
        <f>K84+K85+K86+K87+K88</f>
        <v>0</v>
      </c>
      <c r="L83" s="323"/>
    </row>
    <row r="84" spans="1:12" ht="24" customHeight="1">
      <c r="A84" s="353">
        <v>3</v>
      </c>
      <c r="B84" s="353">
        <v>1</v>
      </c>
      <c r="C84" s="353">
        <v>1</v>
      </c>
      <c r="D84" s="349"/>
      <c r="E84" s="349"/>
      <c r="F84" s="349"/>
      <c r="G84" s="354" t="s">
        <v>382</v>
      </c>
      <c r="H84" s="351">
        <v>55</v>
      </c>
      <c r="I84" s="350"/>
      <c r="J84" s="350">
        <v>13200.53</v>
      </c>
      <c r="K84" s="350"/>
      <c r="L84" s="323"/>
    </row>
    <row r="85" spans="1:12" hidden="1" collapsed="1">
      <c r="A85" s="353">
        <v>3</v>
      </c>
      <c r="B85" s="353">
        <v>1</v>
      </c>
      <c r="C85" s="353">
        <v>2</v>
      </c>
      <c r="D85" s="353"/>
      <c r="E85" s="349"/>
      <c r="F85" s="349"/>
      <c r="G85" s="352" t="s">
        <v>147</v>
      </c>
      <c r="H85" s="351">
        <v>56</v>
      </c>
      <c r="I85" s="350"/>
      <c r="J85" s="350"/>
      <c r="K85" s="350"/>
    </row>
    <row r="86" spans="1:12" hidden="1" collapsed="1">
      <c r="A86" s="353">
        <v>3</v>
      </c>
      <c r="B86" s="353">
        <v>1</v>
      </c>
      <c r="C86" s="353">
        <v>3</v>
      </c>
      <c r="D86" s="353"/>
      <c r="E86" s="353"/>
      <c r="F86" s="353"/>
      <c r="G86" s="352" t="s">
        <v>152</v>
      </c>
      <c r="H86" s="351">
        <v>57</v>
      </c>
      <c r="I86" s="350"/>
      <c r="J86" s="350"/>
      <c r="K86" s="350"/>
    </row>
    <row r="87" spans="1:12" ht="24" hidden="1" customHeight="1" collapsed="1">
      <c r="A87" s="353">
        <v>3</v>
      </c>
      <c r="B87" s="353">
        <v>1</v>
      </c>
      <c r="C87" s="353">
        <v>4</v>
      </c>
      <c r="D87" s="353"/>
      <c r="E87" s="353"/>
      <c r="F87" s="353"/>
      <c r="G87" s="352" t="s">
        <v>161</v>
      </c>
      <c r="H87" s="351">
        <v>58</v>
      </c>
      <c r="I87" s="350"/>
      <c r="J87" s="350"/>
      <c r="K87" s="350"/>
      <c r="L87" s="323"/>
    </row>
    <row r="88" spans="1:12" ht="24" hidden="1" customHeight="1" collapsed="1">
      <c r="A88" s="353">
        <v>3</v>
      </c>
      <c r="B88" s="353">
        <v>1</v>
      </c>
      <c r="C88" s="353">
        <v>5</v>
      </c>
      <c r="D88" s="353"/>
      <c r="E88" s="353"/>
      <c r="F88" s="353"/>
      <c r="G88" s="352" t="s">
        <v>381</v>
      </c>
      <c r="H88" s="351">
        <v>59</v>
      </c>
      <c r="I88" s="350"/>
      <c r="J88" s="350"/>
      <c r="K88" s="350"/>
      <c r="L88" s="323"/>
    </row>
    <row r="89" spans="1:12" ht="36" hidden="1" customHeight="1" collapsed="1">
      <c r="A89" s="349">
        <v>3</v>
      </c>
      <c r="B89" s="349">
        <v>2</v>
      </c>
      <c r="C89" s="349"/>
      <c r="D89" s="349"/>
      <c r="E89" s="349"/>
      <c r="F89" s="349"/>
      <c r="G89" s="348" t="s">
        <v>380</v>
      </c>
      <c r="H89" s="345">
        <v>60</v>
      </c>
      <c r="I89" s="344"/>
      <c r="J89" s="344"/>
      <c r="K89" s="344"/>
      <c r="L89" s="323"/>
    </row>
    <row r="90" spans="1:12" ht="24" hidden="1" customHeight="1" collapsed="1">
      <c r="A90" s="349">
        <v>3</v>
      </c>
      <c r="B90" s="349">
        <v>3</v>
      </c>
      <c r="C90" s="349"/>
      <c r="D90" s="349"/>
      <c r="E90" s="349"/>
      <c r="F90" s="349"/>
      <c r="G90" s="348" t="s">
        <v>204</v>
      </c>
      <c r="H90" s="345">
        <v>61</v>
      </c>
      <c r="I90" s="344"/>
      <c r="J90" s="344"/>
      <c r="K90" s="344"/>
      <c r="L90" s="323"/>
    </row>
    <row r="91" spans="1:12">
      <c r="A91" s="347"/>
      <c r="B91" s="347"/>
      <c r="C91" s="347"/>
      <c r="D91" s="347"/>
      <c r="E91" s="347"/>
      <c r="F91" s="347"/>
      <c r="G91" s="346" t="s">
        <v>379</v>
      </c>
      <c r="H91" s="345">
        <v>62</v>
      </c>
      <c r="I91" s="344">
        <f>I30+I82</f>
        <v>5728.1</v>
      </c>
      <c r="J91" s="344">
        <f>J30+J82</f>
        <v>18620.71</v>
      </c>
      <c r="K91" s="344">
        <f>K30+K82</f>
        <v>0</v>
      </c>
    </row>
    <row r="92" spans="1:12">
      <c r="A92" s="343"/>
      <c r="B92" s="343"/>
      <c r="C92" s="343"/>
      <c r="D92" s="342"/>
      <c r="E92" s="342"/>
      <c r="F92" s="342"/>
      <c r="G92" s="342"/>
      <c r="H92" s="341"/>
      <c r="I92" s="334"/>
      <c r="J92" s="334"/>
      <c r="K92" s="340"/>
    </row>
    <row r="93" spans="1:12">
      <c r="A93" s="334" t="s">
        <v>378</v>
      </c>
      <c r="B93" s="337"/>
      <c r="C93" s="337"/>
      <c r="D93" s="337"/>
      <c r="E93" s="337"/>
      <c r="F93" s="337"/>
      <c r="G93" s="337"/>
      <c r="H93" s="339"/>
      <c r="I93" s="338"/>
      <c r="J93" s="337"/>
      <c r="K93" s="337"/>
    </row>
    <row r="94" spans="1:12">
      <c r="A94" s="336" t="s">
        <v>223</v>
      </c>
      <c r="B94" s="331"/>
      <c r="C94" s="331"/>
      <c r="D94" s="331"/>
      <c r="E94" s="331"/>
      <c r="F94" s="331"/>
      <c r="G94" s="331"/>
      <c r="H94" s="329"/>
      <c r="I94" s="324"/>
      <c r="J94" s="462" t="s">
        <v>224</v>
      </c>
      <c r="K94" s="462"/>
    </row>
    <row r="95" spans="1:12">
      <c r="A95" s="472" t="s">
        <v>377</v>
      </c>
      <c r="B95" s="477"/>
      <c r="C95" s="477"/>
      <c r="D95" s="477"/>
      <c r="E95" s="477"/>
      <c r="F95" s="477"/>
      <c r="G95" s="477"/>
      <c r="H95" s="330"/>
      <c r="I95" s="328" t="s">
        <v>226</v>
      </c>
      <c r="J95" s="463" t="s">
        <v>227</v>
      </c>
      <c r="K95" s="463"/>
    </row>
    <row r="96" spans="1:12">
      <c r="A96" s="334"/>
      <c r="B96" s="334"/>
      <c r="C96" s="335"/>
      <c r="D96" s="334"/>
      <c r="E96" s="334"/>
      <c r="F96" s="478"/>
      <c r="G96" s="477"/>
      <c r="H96" s="330"/>
      <c r="I96" s="333"/>
      <c r="J96" s="332"/>
      <c r="K96" s="332"/>
    </row>
    <row r="97" spans="1:11">
      <c r="A97" s="331" t="s">
        <v>228</v>
      </c>
      <c r="B97" s="331"/>
      <c r="C97" s="331"/>
      <c r="D97" s="331"/>
      <c r="E97" s="331"/>
      <c r="F97" s="331"/>
      <c r="G97" s="331"/>
      <c r="H97" s="330"/>
      <c r="I97" s="324"/>
      <c r="J97" s="462" t="s">
        <v>229</v>
      </c>
      <c r="K97" s="462"/>
    </row>
    <row r="98" spans="1:11" ht="30" customHeight="1">
      <c r="A98" s="465" t="s">
        <v>376</v>
      </c>
      <c r="B98" s="466"/>
      <c r="C98" s="466"/>
      <c r="D98" s="466"/>
      <c r="E98" s="466"/>
      <c r="F98" s="466"/>
      <c r="G98" s="466"/>
      <c r="H98" s="329"/>
      <c r="I98" s="328" t="s">
        <v>226</v>
      </c>
      <c r="J98" s="463" t="s">
        <v>227</v>
      </c>
      <c r="K98" s="463"/>
    </row>
  </sheetData>
  <mergeCells count="26">
    <mergeCell ref="A11:K11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7:K7"/>
    <mergeCell ref="A6:K6"/>
    <mergeCell ref="A5:K5"/>
    <mergeCell ref="G8:K8"/>
    <mergeCell ref="A9:K9"/>
    <mergeCell ref="J97:K97"/>
    <mergeCell ref="J95:K95"/>
    <mergeCell ref="J98:K98"/>
    <mergeCell ref="A13:K13"/>
    <mergeCell ref="A16:K16"/>
    <mergeCell ref="A98:G98"/>
    <mergeCell ref="I26:K26"/>
    <mergeCell ref="I27:I28"/>
    <mergeCell ref="J27:K27"/>
    <mergeCell ref="J94:K94"/>
  </mergeCells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1DCF-F20D-4A49-9368-A9C1E3C6DC7B}">
  <dimension ref="A2:I30"/>
  <sheetViews>
    <sheetView showRuler="0" topLeftCell="A7" zoomScaleNormal="100" workbookViewId="0">
      <selection activeCell="A26" sqref="A26:XFD26"/>
    </sheetView>
  </sheetViews>
  <sheetFormatPr defaultRowHeight="15"/>
  <cols>
    <col min="1" max="1" width="6.42578125" style="324" customWidth="1"/>
    <col min="2" max="2" width="13.7109375" style="324" customWidth="1"/>
    <col min="3" max="3" width="11.5703125" style="324" customWidth="1"/>
    <col min="4" max="4" width="9.140625" style="324"/>
    <col min="5" max="5" width="7.140625" style="324" customWidth="1"/>
    <col min="6" max="6" width="13.7109375" style="324" customWidth="1"/>
    <col min="7" max="7" width="10" style="324" customWidth="1"/>
    <col min="8" max="8" width="13.5703125" style="324" customWidth="1"/>
    <col min="9" max="9" width="9.140625" style="324"/>
    <col min="10" max="16384" width="9.140625" style="323"/>
  </cols>
  <sheetData>
    <row r="2" spans="1:9">
      <c r="A2" s="482" t="s">
        <v>442</v>
      </c>
      <c r="B2" s="482"/>
      <c r="C2" s="482"/>
      <c r="D2" s="482"/>
      <c r="E2" s="482"/>
      <c r="F2" s="482"/>
      <c r="G2" s="482"/>
      <c r="H2" s="482"/>
    </row>
    <row r="3" spans="1:9">
      <c r="A3" s="488" t="s">
        <v>288</v>
      </c>
      <c r="B3" s="488"/>
      <c r="C3" s="488"/>
      <c r="D3" s="488"/>
      <c r="E3" s="488"/>
      <c r="F3" s="488"/>
      <c r="G3" s="488"/>
      <c r="H3" s="488"/>
    </row>
    <row r="6" spans="1:9">
      <c r="A6" s="484" t="s">
        <v>441</v>
      </c>
      <c r="B6" s="484"/>
      <c r="C6" s="484"/>
      <c r="D6" s="484"/>
      <c r="E6" s="484"/>
      <c r="F6" s="484"/>
      <c r="G6" s="484"/>
      <c r="H6" s="484"/>
    </row>
    <row r="7" spans="1:9" ht="15" customHeight="1">
      <c r="A7" s="483" t="s">
        <v>440</v>
      </c>
      <c r="B7" s="483"/>
      <c r="C7" s="483"/>
      <c r="D7" s="483"/>
      <c r="E7" s="483"/>
      <c r="F7" s="483"/>
      <c r="G7" s="483"/>
      <c r="H7" s="483"/>
      <c r="I7" s="323"/>
    </row>
    <row r="8" spans="1:9">
      <c r="D8" s="391"/>
    </row>
    <row r="9" spans="1:9">
      <c r="C9" s="484" t="s">
        <v>439</v>
      </c>
      <c r="D9" s="484"/>
      <c r="E9" s="484"/>
      <c r="F9" s="484"/>
    </row>
    <row r="10" spans="1:9" ht="15" customHeight="1">
      <c r="A10" s="486" t="s">
        <v>438</v>
      </c>
      <c r="B10" s="486"/>
      <c r="C10" s="390" t="s">
        <v>437</v>
      </c>
      <c r="D10" s="389"/>
      <c r="E10" s="389"/>
      <c r="F10" s="389"/>
      <c r="G10" s="389"/>
      <c r="H10" s="389"/>
      <c r="I10" s="323"/>
    </row>
    <row r="11" spans="1:9">
      <c r="A11" s="485" t="s">
        <v>436</v>
      </c>
      <c r="B11" s="485"/>
      <c r="C11" s="485"/>
      <c r="D11" s="485"/>
      <c r="E11" s="485"/>
      <c r="F11" s="485"/>
      <c r="G11" s="485"/>
      <c r="H11" s="485"/>
    </row>
    <row r="12" spans="1:9" s="386" customFormat="1" ht="27.95" customHeight="1">
      <c r="A12" s="388" t="s">
        <v>435</v>
      </c>
      <c r="B12" s="388" t="s">
        <v>434</v>
      </c>
      <c r="C12" s="491" t="s">
        <v>433</v>
      </c>
      <c r="D12" s="492"/>
      <c r="E12" s="493"/>
      <c r="F12" s="388" t="s">
        <v>432</v>
      </c>
      <c r="G12" s="387" t="s">
        <v>431</v>
      </c>
      <c r="H12" s="387" t="s">
        <v>430</v>
      </c>
    </row>
    <row r="13" spans="1:9">
      <c r="A13" s="382">
        <v>1</v>
      </c>
      <c r="B13" s="381" t="s">
        <v>243</v>
      </c>
      <c r="C13" s="489" t="s">
        <v>424</v>
      </c>
      <c r="D13" s="489"/>
      <c r="E13" s="489"/>
      <c r="F13" s="385" t="s">
        <v>429</v>
      </c>
      <c r="G13" s="384">
        <v>3</v>
      </c>
      <c r="H13" s="383">
        <v>23949.200000000001</v>
      </c>
    </row>
    <row r="14" spans="1:9">
      <c r="A14" s="382"/>
      <c r="B14" s="381"/>
      <c r="C14" s="490" t="s">
        <v>423</v>
      </c>
      <c r="D14" s="490"/>
      <c r="E14" s="490"/>
      <c r="F14" s="380" t="s">
        <v>429</v>
      </c>
      <c r="G14" s="379">
        <v>3</v>
      </c>
      <c r="H14" s="378">
        <f>0+H13</f>
        <v>23949.200000000001</v>
      </c>
    </row>
    <row r="15" spans="1:9">
      <c r="A15" s="382">
        <v>2</v>
      </c>
      <c r="B15" s="381" t="s">
        <v>243</v>
      </c>
      <c r="C15" s="489" t="s">
        <v>424</v>
      </c>
      <c r="D15" s="489"/>
      <c r="E15" s="489"/>
      <c r="F15" s="385" t="s">
        <v>428</v>
      </c>
      <c r="G15" s="384">
        <v>6</v>
      </c>
      <c r="H15" s="383">
        <v>37203.75</v>
      </c>
    </row>
    <row r="16" spans="1:9">
      <c r="A16" s="382"/>
      <c r="B16" s="381"/>
      <c r="C16" s="490" t="s">
        <v>423</v>
      </c>
      <c r="D16" s="490"/>
      <c r="E16" s="490"/>
      <c r="F16" s="380" t="s">
        <v>428</v>
      </c>
      <c r="G16" s="379">
        <v>6</v>
      </c>
      <c r="H16" s="378">
        <f>0+H15</f>
        <v>37203.75</v>
      </c>
    </row>
    <row r="17" spans="1:8">
      <c r="A17" s="382">
        <v>3</v>
      </c>
      <c r="B17" s="381" t="s">
        <v>243</v>
      </c>
      <c r="C17" s="489" t="s">
        <v>426</v>
      </c>
      <c r="D17" s="489"/>
      <c r="E17" s="489"/>
      <c r="F17" s="385" t="s">
        <v>427</v>
      </c>
      <c r="G17" s="384">
        <v>8</v>
      </c>
      <c r="H17" s="383">
        <v>16897.8</v>
      </c>
    </row>
    <row r="18" spans="1:8">
      <c r="A18" s="382">
        <v>4</v>
      </c>
      <c r="B18" s="381" t="s">
        <v>243</v>
      </c>
      <c r="C18" s="489" t="s">
        <v>425</v>
      </c>
      <c r="D18" s="489"/>
      <c r="E18" s="489"/>
      <c r="F18" s="385" t="s">
        <v>427</v>
      </c>
      <c r="G18" s="384">
        <v>8</v>
      </c>
      <c r="H18" s="383">
        <v>541302.66</v>
      </c>
    </row>
    <row r="19" spans="1:8">
      <c r="A19" s="382"/>
      <c r="B19" s="381"/>
      <c r="C19" s="490" t="s">
        <v>423</v>
      </c>
      <c r="D19" s="490"/>
      <c r="E19" s="490"/>
      <c r="F19" s="380" t="s">
        <v>427</v>
      </c>
      <c r="G19" s="379">
        <v>8</v>
      </c>
      <c r="H19" s="378">
        <f>0+H17+H18</f>
        <v>558200.46000000008</v>
      </c>
    </row>
    <row r="20" spans="1:8">
      <c r="A20" s="382">
        <v>5</v>
      </c>
      <c r="B20" s="381" t="s">
        <v>243</v>
      </c>
      <c r="C20" s="489" t="s">
        <v>424</v>
      </c>
      <c r="D20" s="489"/>
      <c r="E20" s="489"/>
      <c r="F20" s="385" t="s">
        <v>422</v>
      </c>
      <c r="G20" s="384">
        <v>8</v>
      </c>
      <c r="H20" s="383">
        <v>177640.28</v>
      </c>
    </row>
    <row r="21" spans="1:8">
      <c r="A21" s="382">
        <v>6</v>
      </c>
      <c r="B21" s="381" t="s">
        <v>243</v>
      </c>
      <c r="C21" s="489" t="s">
        <v>426</v>
      </c>
      <c r="D21" s="489"/>
      <c r="E21" s="489"/>
      <c r="F21" s="385" t="s">
        <v>422</v>
      </c>
      <c r="G21" s="384">
        <v>8</v>
      </c>
      <c r="H21" s="383">
        <v>3601.69</v>
      </c>
    </row>
    <row r="22" spans="1:8">
      <c r="A22" s="382">
        <v>7</v>
      </c>
      <c r="B22" s="381" t="s">
        <v>243</v>
      </c>
      <c r="C22" s="489" t="s">
        <v>425</v>
      </c>
      <c r="D22" s="489"/>
      <c r="E22" s="489"/>
      <c r="F22" s="385" t="s">
        <v>422</v>
      </c>
      <c r="G22" s="384">
        <v>8</v>
      </c>
      <c r="H22" s="383">
        <v>1410.84</v>
      </c>
    </row>
    <row r="23" spans="1:8">
      <c r="A23" s="382"/>
      <c r="B23" s="381"/>
      <c r="C23" s="490" t="s">
        <v>423</v>
      </c>
      <c r="D23" s="490"/>
      <c r="E23" s="490"/>
      <c r="F23" s="380" t="s">
        <v>422</v>
      </c>
      <c r="G23" s="379">
        <v>8</v>
      </c>
      <c r="H23" s="378">
        <f>0+H20+H21+H22</f>
        <v>182652.81</v>
      </c>
    </row>
    <row r="24" spans="1:8">
      <c r="A24" s="382">
        <v>8</v>
      </c>
      <c r="B24" s="381" t="s">
        <v>243</v>
      </c>
      <c r="C24" s="489" t="s">
        <v>424</v>
      </c>
      <c r="D24" s="489"/>
      <c r="E24" s="489"/>
      <c r="F24" s="385" t="s">
        <v>422</v>
      </c>
      <c r="G24" s="384">
        <v>9</v>
      </c>
      <c r="H24" s="383">
        <v>25497.27</v>
      </c>
    </row>
    <row r="25" spans="1:8">
      <c r="A25" s="382"/>
      <c r="B25" s="381"/>
      <c r="C25" s="490" t="s">
        <v>423</v>
      </c>
      <c r="D25" s="490"/>
      <c r="E25" s="490"/>
      <c r="F25" s="380" t="s">
        <v>422</v>
      </c>
      <c r="G25" s="379">
        <v>9</v>
      </c>
      <c r="H25" s="378">
        <f>0+H24</f>
        <v>25497.27</v>
      </c>
    </row>
    <row r="27" spans="1:8">
      <c r="A27" s="486" t="s">
        <v>223</v>
      </c>
      <c r="B27" s="486"/>
      <c r="C27" s="486"/>
      <c r="D27" s="486"/>
      <c r="E27" s="487" t="s">
        <v>224</v>
      </c>
      <c r="F27" s="487"/>
      <c r="G27" s="487"/>
      <c r="H27" s="487"/>
    </row>
    <row r="28" spans="1:8" ht="15.75" customHeight="1">
      <c r="E28" s="464" t="s">
        <v>421</v>
      </c>
      <c r="F28" s="464"/>
      <c r="G28" s="464"/>
      <c r="H28" s="464"/>
    </row>
    <row r="29" spans="1:8" ht="30" customHeight="1">
      <c r="A29" s="486" t="s">
        <v>228</v>
      </c>
      <c r="B29" s="486"/>
      <c r="C29" s="486"/>
      <c r="D29" s="486"/>
      <c r="E29" s="487" t="s">
        <v>229</v>
      </c>
      <c r="F29" s="487"/>
      <c r="G29" s="487"/>
      <c r="H29" s="487"/>
    </row>
    <row r="30" spans="1:8">
      <c r="E30" s="464" t="s">
        <v>421</v>
      </c>
      <c r="F30" s="464"/>
      <c r="G30" s="464"/>
      <c r="H30" s="464"/>
    </row>
  </sheetData>
  <mergeCells count="27">
    <mergeCell ref="C21:E21"/>
    <mergeCell ref="C22:E22"/>
    <mergeCell ref="C23:E23"/>
    <mergeCell ref="C24:E24"/>
    <mergeCell ref="C25:E25"/>
    <mergeCell ref="E27:H27"/>
    <mergeCell ref="E28:H28"/>
    <mergeCell ref="E29:H29"/>
    <mergeCell ref="E30:H30"/>
    <mergeCell ref="A3:H3"/>
    <mergeCell ref="C13:E13"/>
    <mergeCell ref="C14:E14"/>
    <mergeCell ref="A27:D27"/>
    <mergeCell ref="A29:D29"/>
    <mergeCell ref="C12:E12"/>
    <mergeCell ref="C15:E15"/>
    <mergeCell ref="C16:E16"/>
    <mergeCell ref="C17:E17"/>
    <mergeCell ref="C18:E18"/>
    <mergeCell ref="C19:E19"/>
    <mergeCell ref="C20:E20"/>
    <mergeCell ref="A2:H2"/>
    <mergeCell ref="A7:H7"/>
    <mergeCell ref="C9:F9"/>
    <mergeCell ref="A11:H11"/>
    <mergeCell ref="A10:B10"/>
    <mergeCell ref="A6:H6"/>
  </mergeCells>
  <pageMargins left="0.70866141732283472" right="0.51181102362204722" top="0.74803149606299213" bottom="0.74803149606299213" header="0.31496062992125984" footer="0.31496062992125984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F6D5-E064-4365-95D9-849AB3504A10}">
  <dimension ref="A2:I20"/>
  <sheetViews>
    <sheetView showRuler="0" zoomScaleNormal="100" workbookViewId="0">
      <selection activeCell="I26" sqref="I26"/>
    </sheetView>
  </sheetViews>
  <sheetFormatPr defaultRowHeight="15"/>
  <cols>
    <col min="1" max="1" width="6.42578125" style="324" customWidth="1"/>
    <col min="2" max="2" width="13.7109375" style="324" customWidth="1"/>
    <col min="3" max="3" width="11.5703125" style="324" customWidth="1"/>
    <col min="4" max="4" width="9.140625" style="324"/>
    <col min="5" max="5" width="7.140625" style="324" customWidth="1"/>
    <col min="6" max="6" width="13.7109375" style="324" customWidth="1"/>
    <col min="7" max="7" width="10" style="324" customWidth="1"/>
    <col min="8" max="8" width="13.5703125" style="324" customWidth="1"/>
    <col min="9" max="9" width="9.140625" style="324"/>
    <col min="10" max="16384" width="9.140625" style="323"/>
  </cols>
  <sheetData>
    <row r="2" spans="1:9">
      <c r="A2" s="482" t="s">
        <v>442</v>
      </c>
      <c r="B2" s="482"/>
      <c r="C2" s="482"/>
      <c r="D2" s="482"/>
      <c r="E2" s="482"/>
      <c r="F2" s="482"/>
      <c r="G2" s="482"/>
      <c r="H2" s="482"/>
    </row>
    <row r="3" spans="1:9">
      <c r="A3" s="488" t="s">
        <v>288</v>
      </c>
      <c r="B3" s="488"/>
      <c r="C3" s="488"/>
      <c r="D3" s="488"/>
      <c r="E3" s="488"/>
      <c r="F3" s="488"/>
      <c r="G3" s="488"/>
      <c r="H3" s="488"/>
    </row>
    <row r="4" spans="1:9">
      <c r="A4" s="484" t="s">
        <v>441</v>
      </c>
      <c r="B4" s="484"/>
      <c r="C4" s="484"/>
      <c r="D4" s="484"/>
      <c r="E4" s="484"/>
      <c r="F4" s="484"/>
      <c r="G4" s="484"/>
      <c r="H4" s="484"/>
    </row>
    <row r="7" spans="1:9" ht="15" customHeight="1">
      <c r="A7" s="483" t="s">
        <v>440</v>
      </c>
      <c r="B7" s="483"/>
      <c r="C7" s="483"/>
      <c r="D7" s="483"/>
      <c r="E7" s="483"/>
      <c r="F7" s="483"/>
      <c r="G7" s="483"/>
      <c r="H7" s="483"/>
      <c r="I7" s="323"/>
    </row>
    <row r="8" spans="1:9">
      <c r="C8" s="484" t="s">
        <v>439</v>
      </c>
      <c r="D8" s="484"/>
      <c r="E8" s="484"/>
      <c r="F8" s="484"/>
    </row>
    <row r="9" spans="1:9" ht="15" customHeight="1">
      <c r="A9" s="486" t="s">
        <v>438</v>
      </c>
      <c r="B9" s="486"/>
      <c r="C9" s="390" t="s">
        <v>437</v>
      </c>
      <c r="D9" s="389"/>
      <c r="E9" s="389"/>
      <c r="F9" s="389"/>
      <c r="G9" s="389"/>
      <c r="H9" s="389"/>
      <c r="I9" s="323"/>
    </row>
    <row r="10" spans="1:9">
      <c r="A10" s="485" t="s">
        <v>436</v>
      </c>
      <c r="B10" s="485"/>
      <c r="C10" s="485"/>
      <c r="D10" s="485"/>
      <c r="E10" s="485"/>
      <c r="F10" s="485"/>
      <c r="G10" s="485"/>
      <c r="H10" s="485"/>
    </row>
    <row r="11" spans="1:9" s="386" customFormat="1" ht="27.95" customHeight="1">
      <c r="A11" s="388" t="s">
        <v>435</v>
      </c>
      <c r="B11" s="388" t="s">
        <v>434</v>
      </c>
      <c r="C11" s="491" t="s">
        <v>433</v>
      </c>
      <c r="D11" s="492"/>
      <c r="E11" s="493"/>
      <c r="F11" s="388" t="s">
        <v>432</v>
      </c>
      <c r="G11" s="387" t="s">
        <v>431</v>
      </c>
      <c r="H11" s="387" t="s">
        <v>430</v>
      </c>
    </row>
    <row r="12" spans="1:9">
      <c r="A12" s="382">
        <v>1</v>
      </c>
      <c r="B12" s="381" t="s">
        <v>243</v>
      </c>
      <c r="C12" s="489" t="s">
        <v>424</v>
      </c>
      <c r="D12" s="489"/>
      <c r="E12" s="489"/>
      <c r="F12" s="385" t="s">
        <v>9</v>
      </c>
      <c r="G12" s="384" t="s">
        <v>9</v>
      </c>
      <c r="H12" s="383">
        <v>264290.5</v>
      </c>
    </row>
    <row r="13" spans="1:9">
      <c r="A13" s="382">
        <v>2</v>
      </c>
      <c r="B13" s="381" t="s">
        <v>243</v>
      </c>
      <c r="C13" s="489" t="s">
        <v>426</v>
      </c>
      <c r="D13" s="489"/>
      <c r="E13" s="489"/>
      <c r="F13" s="385" t="s">
        <v>9</v>
      </c>
      <c r="G13" s="384" t="s">
        <v>9</v>
      </c>
      <c r="H13" s="383">
        <v>20499.490000000002</v>
      </c>
    </row>
    <row r="14" spans="1:9">
      <c r="A14" s="382">
        <v>3</v>
      </c>
      <c r="B14" s="381" t="s">
        <v>243</v>
      </c>
      <c r="C14" s="489" t="s">
        <v>425</v>
      </c>
      <c r="D14" s="489"/>
      <c r="E14" s="489"/>
      <c r="F14" s="385" t="s">
        <v>9</v>
      </c>
      <c r="G14" s="384" t="s">
        <v>9</v>
      </c>
      <c r="H14" s="383">
        <v>542713.5</v>
      </c>
    </row>
    <row r="15" spans="1:9">
      <c r="A15" s="382"/>
      <c r="B15" s="381"/>
      <c r="C15" s="490" t="s">
        <v>423</v>
      </c>
      <c r="D15" s="490"/>
      <c r="E15" s="490"/>
      <c r="F15" s="380" t="s">
        <v>9</v>
      </c>
      <c r="G15" s="379" t="s">
        <v>9</v>
      </c>
      <c r="H15" s="378">
        <f>0+H12+H13+H14</f>
        <v>827503.49</v>
      </c>
    </row>
    <row r="16" spans="1:9">
      <c r="C16" s="494"/>
      <c r="D16" s="494"/>
      <c r="E16" s="494"/>
    </row>
    <row r="17" spans="1:8">
      <c r="A17" s="486" t="s">
        <v>223</v>
      </c>
      <c r="B17" s="486"/>
      <c r="C17" s="486"/>
      <c r="D17" s="486"/>
      <c r="E17" s="487" t="s">
        <v>224</v>
      </c>
      <c r="F17" s="487"/>
      <c r="G17" s="487"/>
      <c r="H17" s="487"/>
    </row>
    <row r="18" spans="1:8">
      <c r="E18" s="464" t="s">
        <v>421</v>
      </c>
      <c r="F18" s="464"/>
      <c r="G18" s="464"/>
      <c r="H18" s="464"/>
    </row>
    <row r="19" spans="1:8" ht="37.5" customHeight="1">
      <c r="A19" s="486" t="s">
        <v>228</v>
      </c>
      <c r="B19" s="486"/>
      <c r="C19" s="486"/>
      <c r="D19" s="486"/>
      <c r="E19" s="487" t="s">
        <v>229</v>
      </c>
      <c r="F19" s="487"/>
      <c r="G19" s="487"/>
      <c r="H19" s="487"/>
    </row>
    <row r="20" spans="1:8">
      <c r="E20" s="464" t="s">
        <v>421</v>
      </c>
      <c r="F20" s="464"/>
      <c r="G20" s="464"/>
      <c r="H20" s="464"/>
    </row>
  </sheetData>
  <mergeCells count="19">
    <mergeCell ref="E20:H20"/>
    <mergeCell ref="A3:H3"/>
    <mergeCell ref="C12:E12"/>
    <mergeCell ref="C13:E13"/>
    <mergeCell ref="A17:D17"/>
    <mergeCell ref="A19:D19"/>
    <mergeCell ref="C11:E11"/>
    <mergeCell ref="C14:E14"/>
    <mergeCell ref="C15:E15"/>
    <mergeCell ref="C16:E16"/>
    <mergeCell ref="E17:H17"/>
    <mergeCell ref="E18:H18"/>
    <mergeCell ref="E19:H19"/>
    <mergeCell ref="A2:H2"/>
    <mergeCell ref="A7:H7"/>
    <mergeCell ref="C8:F8"/>
    <mergeCell ref="A10:H10"/>
    <mergeCell ref="A9:B9"/>
    <mergeCell ref="A4:H4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848F-0642-407F-97D1-D8A3B005AB9B}">
  <dimension ref="A1:I25"/>
  <sheetViews>
    <sheetView showRuler="0" zoomScaleNormal="100" workbookViewId="0">
      <selection activeCell="L21" sqref="L21"/>
    </sheetView>
  </sheetViews>
  <sheetFormatPr defaultRowHeight="15"/>
  <cols>
    <col min="1" max="1" width="6.42578125" style="324" customWidth="1"/>
    <col min="2" max="2" width="13.7109375" style="324" customWidth="1"/>
    <col min="3" max="3" width="11.5703125" style="324" customWidth="1"/>
    <col min="4" max="4" width="9.140625" style="324"/>
    <col min="5" max="5" width="7.140625" style="324" customWidth="1"/>
    <col min="6" max="6" width="13.7109375" style="324" customWidth="1"/>
    <col min="7" max="7" width="10" style="324" customWidth="1"/>
    <col min="8" max="8" width="13.5703125" style="324" customWidth="1"/>
    <col min="9" max="9" width="9.140625" style="324"/>
    <col min="10" max="16384" width="9.140625" style="323"/>
  </cols>
  <sheetData>
    <row r="1" spans="1:9">
      <c r="A1" s="482" t="s">
        <v>442</v>
      </c>
      <c r="B1" s="482"/>
      <c r="C1" s="482"/>
      <c r="D1" s="482"/>
      <c r="E1" s="482"/>
      <c r="F1" s="482"/>
      <c r="G1" s="482"/>
      <c r="H1" s="482"/>
    </row>
    <row r="2" spans="1:9">
      <c r="A2" s="488" t="s">
        <v>288</v>
      </c>
      <c r="B2" s="488"/>
      <c r="C2" s="488"/>
      <c r="D2" s="488"/>
      <c r="E2" s="488"/>
      <c r="F2" s="488"/>
      <c r="G2" s="488"/>
      <c r="H2" s="488"/>
    </row>
    <row r="3" spans="1:9">
      <c r="A3" s="484" t="s">
        <v>441</v>
      </c>
      <c r="B3" s="484"/>
      <c r="C3" s="484"/>
      <c r="D3" s="484"/>
      <c r="E3" s="484"/>
      <c r="F3" s="484"/>
      <c r="G3" s="484"/>
      <c r="H3" s="484"/>
    </row>
    <row r="4" spans="1:9" ht="15" customHeight="1">
      <c r="A4" s="483" t="s">
        <v>447</v>
      </c>
      <c r="B4" s="483"/>
      <c r="C4" s="483"/>
      <c r="D4" s="483"/>
      <c r="E4" s="483"/>
      <c r="F4" s="483"/>
      <c r="G4" s="483"/>
      <c r="H4" s="483"/>
      <c r="I4" s="323"/>
    </row>
    <row r="5" spans="1:9">
      <c r="D5" s="391"/>
    </row>
    <row r="6" spans="1:9">
      <c r="C6" s="484" t="s">
        <v>439</v>
      </c>
      <c r="D6" s="484"/>
      <c r="E6" s="484"/>
      <c r="F6" s="484"/>
    </row>
    <row r="7" spans="1:9">
      <c r="B7" s="495"/>
      <c r="C7" s="495"/>
      <c r="D7" s="495"/>
      <c r="E7" s="495"/>
      <c r="F7" s="495"/>
      <c r="G7" s="495"/>
    </row>
    <row r="9" spans="1:9" ht="15" customHeight="1">
      <c r="A9" s="486" t="s">
        <v>438</v>
      </c>
      <c r="B9" s="486"/>
      <c r="C9" s="390" t="s">
        <v>437</v>
      </c>
      <c r="D9" s="389"/>
      <c r="E9" s="389"/>
      <c r="F9" s="389"/>
      <c r="G9" s="389"/>
      <c r="H9" s="389"/>
      <c r="I9" s="323"/>
    </row>
    <row r="10" spans="1:9">
      <c r="A10" s="485" t="s">
        <v>446</v>
      </c>
      <c r="B10" s="485"/>
      <c r="C10" s="485"/>
      <c r="D10" s="485"/>
      <c r="E10" s="485"/>
      <c r="F10" s="485"/>
      <c r="G10" s="485"/>
      <c r="H10" s="485"/>
    </row>
    <row r="11" spans="1:9" s="386" customFormat="1" ht="27.95" customHeight="1">
      <c r="A11" s="388" t="s">
        <v>435</v>
      </c>
      <c r="B11" s="388" t="s">
        <v>434</v>
      </c>
      <c r="C11" s="491" t="s">
        <v>433</v>
      </c>
      <c r="D11" s="492"/>
      <c r="E11" s="493"/>
      <c r="F11" s="388" t="s">
        <v>432</v>
      </c>
      <c r="G11" s="387" t="s">
        <v>431</v>
      </c>
      <c r="H11" s="387" t="s">
        <v>430</v>
      </c>
    </row>
    <row r="12" spans="1:9">
      <c r="A12" s="382">
        <v>1</v>
      </c>
      <c r="B12" s="381" t="s">
        <v>243</v>
      </c>
      <c r="C12" s="489" t="s">
        <v>426</v>
      </c>
      <c r="D12" s="489"/>
      <c r="E12" s="489"/>
      <c r="F12" s="385" t="s">
        <v>427</v>
      </c>
      <c r="G12" s="384">
        <v>8</v>
      </c>
      <c r="H12" s="383">
        <v>406.32</v>
      </c>
    </row>
    <row r="13" spans="1:9">
      <c r="A13" s="382">
        <v>2</v>
      </c>
      <c r="B13" s="381" t="s">
        <v>243</v>
      </c>
      <c r="C13" s="489" t="s">
        <v>425</v>
      </c>
      <c r="D13" s="489"/>
      <c r="E13" s="489"/>
      <c r="F13" s="385" t="s">
        <v>427</v>
      </c>
      <c r="G13" s="384">
        <v>8</v>
      </c>
      <c r="H13" s="383">
        <v>4337.58</v>
      </c>
    </row>
    <row r="14" spans="1:9">
      <c r="A14" s="382">
        <v>3</v>
      </c>
      <c r="B14" s="381" t="s">
        <v>243</v>
      </c>
      <c r="C14" s="489" t="s">
        <v>445</v>
      </c>
      <c r="D14" s="489"/>
      <c r="E14" s="489"/>
      <c r="F14" s="385" t="s">
        <v>427</v>
      </c>
      <c r="G14" s="384">
        <v>8</v>
      </c>
      <c r="H14" s="383">
        <v>7504.19</v>
      </c>
    </row>
    <row r="15" spans="1:9">
      <c r="A15" s="382">
        <v>4</v>
      </c>
      <c r="B15" s="381" t="s">
        <v>243</v>
      </c>
      <c r="C15" s="489" t="s">
        <v>444</v>
      </c>
      <c r="D15" s="489"/>
      <c r="E15" s="489"/>
      <c r="F15" s="385" t="s">
        <v>427</v>
      </c>
      <c r="G15" s="384">
        <v>8</v>
      </c>
      <c r="H15" s="383">
        <v>74785.740000000005</v>
      </c>
    </row>
    <row r="16" spans="1:9">
      <c r="A16" s="382">
        <v>5</v>
      </c>
      <c r="B16" s="381" t="s">
        <v>243</v>
      </c>
      <c r="C16" s="489" t="s">
        <v>443</v>
      </c>
      <c r="D16" s="489"/>
      <c r="E16" s="489"/>
      <c r="F16" s="385" t="s">
        <v>427</v>
      </c>
      <c r="G16" s="384">
        <v>8</v>
      </c>
      <c r="H16" s="383">
        <v>1068.8900000000001</v>
      </c>
    </row>
    <row r="17" spans="1:8">
      <c r="A17" s="382"/>
      <c r="B17" s="381"/>
      <c r="C17" s="490" t="s">
        <v>423</v>
      </c>
      <c r="D17" s="490"/>
      <c r="E17" s="490"/>
      <c r="F17" s="380" t="s">
        <v>427</v>
      </c>
      <c r="G17" s="379">
        <v>8</v>
      </c>
      <c r="H17" s="378">
        <f>0+H12+H13+H14+H15</f>
        <v>87033.83</v>
      </c>
    </row>
    <row r="18" spans="1:8">
      <c r="A18" s="382">
        <v>6</v>
      </c>
      <c r="B18" s="381" t="s">
        <v>243</v>
      </c>
      <c r="C18" s="489" t="s">
        <v>426</v>
      </c>
      <c r="D18" s="489"/>
      <c r="E18" s="489"/>
      <c r="F18" s="385" t="s">
        <v>422</v>
      </c>
      <c r="G18" s="384">
        <v>8</v>
      </c>
      <c r="H18" s="383">
        <v>676.28</v>
      </c>
    </row>
    <row r="19" spans="1:8">
      <c r="A19" s="382"/>
      <c r="B19" s="381"/>
      <c r="C19" s="490" t="s">
        <v>423</v>
      </c>
      <c r="D19" s="490"/>
      <c r="E19" s="490"/>
      <c r="F19" s="380" t="s">
        <v>422</v>
      </c>
      <c r="G19" s="379">
        <v>8</v>
      </c>
      <c r="H19" s="378">
        <f>0+H18</f>
        <v>676.28</v>
      </c>
    </row>
    <row r="20" spans="1:8">
      <c r="A20" s="486" t="s">
        <v>223</v>
      </c>
      <c r="B20" s="486"/>
      <c r="C20" s="486"/>
      <c r="D20" s="486"/>
      <c r="E20" s="487" t="s">
        <v>224</v>
      </c>
      <c r="F20" s="487"/>
      <c r="G20" s="487"/>
      <c r="H20" s="487"/>
    </row>
    <row r="21" spans="1:8">
      <c r="E21" s="464" t="s">
        <v>421</v>
      </c>
      <c r="F21" s="464"/>
      <c r="G21" s="464"/>
      <c r="H21" s="464"/>
    </row>
    <row r="24" spans="1:8" ht="33.75" customHeight="1">
      <c r="A24" s="486" t="s">
        <v>228</v>
      </c>
      <c r="B24" s="486"/>
      <c r="C24" s="486"/>
      <c r="D24" s="486"/>
      <c r="E24" s="487" t="s">
        <v>229</v>
      </c>
      <c r="F24" s="487"/>
      <c r="G24" s="487"/>
      <c r="H24" s="487"/>
    </row>
    <row r="25" spans="1:8">
      <c r="E25" s="464" t="s">
        <v>421</v>
      </c>
      <c r="F25" s="464"/>
      <c r="G25" s="464"/>
      <c r="H25" s="464"/>
    </row>
  </sheetData>
  <mergeCells count="23">
    <mergeCell ref="E25:H25"/>
    <mergeCell ref="C12:E12"/>
    <mergeCell ref="C13:E13"/>
    <mergeCell ref="A20:D20"/>
    <mergeCell ref="A24:D24"/>
    <mergeCell ref="C11:E11"/>
    <mergeCell ref="C14:E14"/>
    <mergeCell ref="C15:E15"/>
    <mergeCell ref="C16:E16"/>
    <mergeCell ref="C17:E17"/>
    <mergeCell ref="C18:E18"/>
    <mergeCell ref="C19:E19"/>
    <mergeCell ref="E20:H20"/>
    <mergeCell ref="E21:H21"/>
    <mergeCell ref="E24:H24"/>
    <mergeCell ref="A1:H1"/>
    <mergeCell ref="A4:H4"/>
    <mergeCell ref="C6:F6"/>
    <mergeCell ref="A10:H10"/>
    <mergeCell ref="B7:G7"/>
    <mergeCell ref="A9:B9"/>
    <mergeCell ref="A3:H3"/>
    <mergeCell ref="A2:H2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2F3D-EBBB-4FDF-B63E-8837771B4ECD}">
  <dimension ref="A2:I21"/>
  <sheetViews>
    <sheetView showRuler="0" zoomScaleNormal="100" workbookViewId="0">
      <selection activeCell="P29" sqref="P29"/>
    </sheetView>
  </sheetViews>
  <sheetFormatPr defaultRowHeight="15"/>
  <cols>
    <col min="1" max="1" width="6.42578125" style="324" customWidth="1"/>
    <col min="2" max="2" width="13.7109375" style="324" customWidth="1"/>
    <col min="3" max="3" width="11.5703125" style="324" customWidth="1"/>
    <col min="4" max="4" width="9.140625" style="324"/>
    <col min="5" max="5" width="7.140625" style="324" customWidth="1"/>
    <col min="6" max="6" width="13.7109375" style="324" customWidth="1"/>
    <col min="7" max="7" width="10" style="324" customWidth="1"/>
    <col min="8" max="8" width="13.5703125" style="324" customWidth="1"/>
    <col min="9" max="9" width="9.140625" style="324"/>
    <col min="10" max="16384" width="9.140625" style="323"/>
  </cols>
  <sheetData>
    <row r="2" spans="1:9">
      <c r="A2" s="482" t="s">
        <v>442</v>
      </c>
      <c r="B2" s="482"/>
      <c r="C2" s="482"/>
      <c r="D2" s="482"/>
      <c r="E2" s="482"/>
      <c r="F2" s="482"/>
      <c r="G2" s="482"/>
      <c r="H2" s="482"/>
    </row>
    <row r="3" spans="1:9">
      <c r="A3" s="488" t="s">
        <v>288</v>
      </c>
      <c r="B3" s="488"/>
      <c r="C3" s="488"/>
      <c r="D3" s="488"/>
      <c r="E3" s="488"/>
      <c r="F3" s="488"/>
      <c r="G3" s="488"/>
      <c r="H3" s="488"/>
    </row>
    <row r="4" spans="1:9">
      <c r="A4" s="484" t="s">
        <v>441</v>
      </c>
      <c r="B4" s="484"/>
      <c r="C4" s="484"/>
      <c r="D4" s="484"/>
      <c r="E4" s="484"/>
      <c r="F4" s="484"/>
      <c r="G4" s="484"/>
      <c r="H4" s="484"/>
    </row>
    <row r="7" spans="1:9" ht="15" customHeight="1">
      <c r="A7" s="483" t="s">
        <v>447</v>
      </c>
      <c r="B7" s="483"/>
      <c r="C7" s="483"/>
      <c r="D7" s="483"/>
      <c r="E7" s="483"/>
      <c r="F7" s="483"/>
      <c r="G7" s="483"/>
      <c r="H7" s="483"/>
      <c r="I7" s="323"/>
    </row>
    <row r="8" spans="1:9">
      <c r="C8" s="484" t="s">
        <v>439</v>
      </c>
      <c r="D8" s="484"/>
      <c r="E8" s="484"/>
      <c r="F8" s="484"/>
    </row>
    <row r="9" spans="1:9" ht="15" customHeight="1">
      <c r="A9" s="486" t="s">
        <v>438</v>
      </c>
      <c r="B9" s="486"/>
      <c r="C9" s="390" t="s">
        <v>437</v>
      </c>
      <c r="D9" s="389"/>
      <c r="E9" s="389"/>
      <c r="F9" s="389"/>
      <c r="G9" s="389"/>
      <c r="H9" s="389"/>
      <c r="I9" s="323"/>
    </row>
    <row r="10" spans="1:9">
      <c r="A10" s="485" t="s">
        <v>446</v>
      </c>
      <c r="B10" s="485"/>
      <c r="C10" s="485"/>
      <c r="D10" s="485"/>
      <c r="E10" s="485"/>
      <c r="F10" s="485"/>
      <c r="G10" s="485"/>
      <c r="H10" s="485"/>
    </row>
    <row r="11" spans="1:9" s="386" customFormat="1" ht="27.95" customHeight="1">
      <c r="A11" s="388" t="s">
        <v>435</v>
      </c>
      <c r="B11" s="388" t="s">
        <v>434</v>
      </c>
      <c r="C11" s="491" t="s">
        <v>433</v>
      </c>
      <c r="D11" s="492"/>
      <c r="E11" s="493"/>
      <c r="F11" s="388" t="s">
        <v>432</v>
      </c>
      <c r="G11" s="387" t="s">
        <v>431</v>
      </c>
      <c r="H11" s="387" t="s">
        <v>430</v>
      </c>
    </row>
    <row r="12" spans="1:9">
      <c r="A12" s="382">
        <v>1</v>
      </c>
      <c r="B12" s="381" t="s">
        <v>243</v>
      </c>
      <c r="C12" s="489" t="s">
        <v>426</v>
      </c>
      <c r="D12" s="489"/>
      <c r="E12" s="489"/>
      <c r="F12" s="385" t="s">
        <v>9</v>
      </c>
      <c r="G12" s="384" t="s">
        <v>9</v>
      </c>
      <c r="H12" s="383">
        <v>1082.5999999999999</v>
      </c>
    </row>
    <row r="13" spans="1:9">
      <c r="A13" s="382">
        <v>2</v>
      </c>
      <c r="B13" s="381" t="s">
        <v>243</v>
      </c>
      <c r="C13" s="489" t="s">
        <v>425</v>
      </c>
      <c r="D13" s="489"/>
      <c r="E13" s="489"/>
      <c r="F13" s="385" t="s">
        <v>9</v>
      </c>
      <c r="G13" s="384" t="s">
        <v>9</v>
      </c>
      <c r="H13" s="383">
        <v>4337.58</v>
      </c>
    </row>
    <row r="14" spans="1:9">
      <c r="A14" s="382">
        <v>3</v>
      </c>
      <c r="B14" s="381" t="s">
        <v>243</v>
      </c>
      <c r="C14" s="489" t="s">
        <v>445</v>
      </c>
      <c r="D14" s="489"/>
      <c r="E14" s="489"/>
      <c r="F14" s="385" t="s">
        <v>9</v>
      </c>
      <c r="G14" s="384" t="s">
        <v>9</v>
      </c>
      <c r="H14" s="383">
        <v>7504.19</v>
      </c>
    </row>
    <row r="15" spans="1:9">
      <c r="A15" s="382">
        <v>4</v>
      </c>
      <c r="B15" s="381" t="s">
        <v>243</v>
      </c>
      <c r="C15" s="489" t="s">
        <v>444</v>
      </c>
      <c r="D15" s="489"/>
      <c r="E15" s="489"/>
      <c r="F15" s="385" t="s">
        <v>9</v>
      </c>
      <c r="G15" s="384" t="s">
        <v>9</v>
      </c>
      <c r="H15" s="383">
        <v>74785.740000000005</v>
      </c>
    </row>
    <row r="16" spans="1:9">
      <c r="A16" s="382">
        <v>5</v>
      </c>
      <c r="B16" s="381" t="s">
        <v>243</v>
      </c>
      <c r="C16" s="489" t="s">
        <v>443</v>
      </c>
      <c r="D16" s="489"/>
      <c r="E16" s="489"/>
      <c r="F16" s="385" t="s">
        <v>9</v>
      </c>
      <c r="G16" s="384" t="s">
        <v>9</v>
      </c>
      <c r="H16" s="383">
        <v>1068.8900000000001</v>
      </c>
    </row>
    <row r="17" spans="1:8">
      <c r="A17" s="382"/>
      <c r="B17" s="381"/>
      <c r="C17" s="490" t="s">
        <v>423</v>
      </c>
      <c r="D17" s="490"/>
      <c r="E17" s="490"/>
      <c r="F17" s="380" t="s">
        <v>9</v>
      </c>
      <c r="G17" s="379" t="s">
        <v>9</v>
      </c>
      <c r="H17" s="378">
        <f>0+H12+H13+H14+H15</f>
        <v>87710.11</v>
      </c>
    </row>
    <row r="18" spans="1:8">
      <c r="A18" s="486" t="s">
        <v>223</v>
      </c>
      <c r="B18" s="486"/>
      <c r="C18" s="486"/>
      <c r="D18" s="486"/>
      <c r="E18" s="487" t="s">
        <v>224</v>
      </c>
      <c r="F18" s="487"/>
      <c r="G18" s="487"/>
      <c r="H18" s="487"/>
    </row>
    <row r="19" spans="1:8">
      <c r="E19" s="464" t="s">
        <v>421</v>
      </c>
      <c r="F19" s="464"/>
      <c r="G19" s="464"/>
      <c r="H19" s="464"/>
    </row>
    <row r="20" spans="1:8" ht="31.5" customHeight="1">
      <c r="A20" s="486" t="s">
        <v>228</v>
      </c>
      <c r="B20" s="486"/>
      <c r="C20" s="486"/>
      <c r="D20" s="486"/>
      <c r="E20" s="487" t="s">
        <v>229</v>
      </c>
      <c r="F20" s="487"/>
      <c r="G20" s="487"/>
      <c r="H20" s="487"/>
    </row>
    <row r="21" spans="1:8">
      <c r="E21" s="464" t="s">
        <v>421</v>
      </c>
      <c r="F21" s="464"/>
      <c r="G21" s="464"/>
      <c r="H21" s="464"/>
    </row>
  </sheetData>
  <mergeCells count="20">
    <mergeCell ref="E19:H19"/>
    <mergeCell ref="E20:H20"/>
    <mergeCell ref="E21:H21"/>
    <mergeCell ref="A3:H3"/>
    <mergeCell ref="C12:E12"/>
    <mergeCell ref="C13:E13"/>
    <mergeCell ref="A18:D18"/>
    <mergeCell ref="A20:D20"/>
    <mergeCell ref="C11:E11"/>
    <mergeCell ref="C14:E14"/>
    <mergeCell ref="C15:E15"/>
    <mergeCell ref="C16:E16"/>
    <mergeCell ref="C17:E17"/>
    <mergeCell ref="E18:H18"/>
    <mergeCell ref="A2:H2"/>
    <mergeCell ref="A7:H7"/>
    <mergeCell ref="C8:F8"/>
    <mergeCell ref="A10:H10"/>
    <mergeCell ref="A9:B9"/>
    <mergeCell ref="A4:H4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62C6-46BF-44CF-9856-9FAA4E5174F5}">
  <dimension ref="A1:O34"/>
  <sheetViews>
    <sheetView view="pageBreakPreview" zoomScale="60" zoomScaleNormal="100" workbookViewId="0">
      <selection activeCell="J15" sqref="J15"/>
    </sheetView>
  </sheetViews>
  <sheetFormatPr defaultColWidth="9.140625" defaultRowHeight="12.75"/>
  <cols>
    <col min="1" max="3" width="9.140625" style="196"/>
    <col min="4" max="4" width="16" style="196" customWidth="1"/>
    <col min="5" max="5" width="13.5703125" style="196" customWidth="1"/>
    <col min="6" max="6" width="11.7109375" style="196" customWidth="1"/>
    <col min="7" max="7" width="12.7109375" style="196" customWidth="1"/>
    <col min="8" max="8" width="14.7109375" style="196" customWidth="1"/>
    <col min="9" max="9" width="13.85546875" style="196" customWidth="1"/>
    <col min="10" max="10" width="12.7109375" style="196" customWidth="1"/>
    <col min="11" max="11" width="17.85546875" style="196" customWidth="1"/>
    <col min="12" max="16384" width="9.140625" style="196"/>
  </cols>
  <sheetData>
    <row r="1" spans="1:15" ht="64.5" customHeight="1">
      <c r="I1" s="223"/>
      <c r="J1" s="502" t="s">
        <v>290</v>
      </c>
      <c r="K1" s="502"/>
    </row>
    <row r="2" spans="1:15" ht="21" customHeight="1">
      <c r="A2" s="215"/>
      <c r="B2" s="503" t="s">
        <v>289</v>
      </c>
      <c r="C2" s="503"/>
      <c r="D2" s="503"/>
      <c r="E2" s="503"/>
      <c r="F2" s="503"/>
      <c r="G2" s="503"/>
      <c r="H2" s="503"/>
    </row>
    <row r="3" spans="1:15">
      <c r="B3" s="222" t="s">
        <v>288</v>
      </c>
      <c r="C3" s="222"/>
      <c r="D3" s="222"/>
      <c r="E3" s="222"/>
      <c r="F3" s="222"/>
      <c r="G3" s="221"/>
    </row>
    <row r="4" spans="1:15">
      <c r="B4" s="504" t="s">
        <v>287</v>
      </c>
      <c r="C4" s="504"/>
      <c r="D4" s="504"/>
      <c r="E4" s="504"/>
      <c r="F4" s="504"/>
      <c r="G4" s="504"/>
      <c r="H4" s="504"/>
    </row>
    <row r="5" spans="1:15">
      <c r="B5" s="524" t="s">
        <v>286</v>
      </c>
      <c r="C5" s="524"/>
      <c r="D5" s="524"/>
      <c r="E5" s="524"/>
      <c r="F5" s="524"/>
      <c r="G5" s="524"/>
    </row>
    <row r="6" spans="1:15" hidden="1">
      <c r="A6" s="215"/>
      <c r="B6" s="525"/>
      <c r="C6" s="525"/>
      <c r="D6" s="525"/>
      <c r="E6" s="525"/>
      <c r="F6" s="525"/>
      <c r="G6" s="215"/>
      <c r="H6" s="215"/>
      <c r="I6" s="215"/>
      <c r="J6" s="215"/>
      <c r="K6" s="220"/>
    </row>
    <row r="7" spans="1:15" s="218" customFormat="1" ht="15.75">
      <c r="A7" s="526" t="s">
        <v>285</v>
      </c>
      <c r="B7" s="526"/>
      <c r="C7" s="526"/>
      <c r="D7" s="526"/>
      <c r="E7" s="526"/>
      <c r="F7" s="526"/>
      <c r="G7" s="526"/>
      <c r="H7" s="526"/>
      <c r="I7" s="526"/>
      <c r="J7" s="526"/>
      <c r="K7" s="219" t="s">
        <v>284</v>
      </c>
    </row>
    <row r="8" spans="1:15" ht="12" hidden="1" customHeight="1">
      <c r="D8" s="217"/>
      <c r="E8" s="217"/>
      <c r="F8" s="217"/>
    </row>
    <row r="9" spans="1:15" hidden="1">
      <c r="D9" s="527"/>
      <c r="E9" s="527"/>
      <c r="F9" s="527"/>
    </row>
    <row r="10" spans="1:15">
      <c r="I10" s="201"/>
      <c r="K10" s="216" t="s">
        <v>283</v>
      </c>
    </row>
    <row r="11" spans="1:15">
      <c r="A11" s="514" t="s">
        <v>282</v>
      </c>
      <c r="B11" s="515"/>
      <c r="C11" s="515"/>
      <c r="D11" s="516"/>
      <c r="E11" s="507" t="s">
        <v>281</v>
      </c>
      <c r="F11" s="510" t="s">
        <v>280</v>
      </c>
      <c r="G11" s="511"/>
      <c r="H11" s="510" t="s">
        <v>279</v>
      </c>
      <c r="I11" s="510" t="s">
        <v>278</v>
      </c>
      <c r="J11" s="510" t="s">
        <v>30</v>
      </c>
      <c r="K11" s="507" t="s">
        <v>277</v>
      </c>
    </row>
    <row r="12" spans="1:15">
      <c r="A12" s="517"/>
      <c r="B12" s="518"/>
      <c r="C12" s="518"/>
      <c r="D12" s="519"/>
      <c r="E12" s="508"/>
      <c r="F12" s="512"/>
      <c r="G12" s="513"/>
      <c r="H12" s="523"/>
      <c r="I12" s="523"/>
      <c r="J12" s="523"/>
      <c r="K12" s="508"/>
      <c r="M12" s="215"/>
    </row>
    <row r="13" spans="1:15">
      <c r="A13" s="517"/>
      <c r="B13" s="518"/>
      <c r="C13" s="518"/>
      <c r="D13" s="519"/>
      <c r="E13" s="508"/>
      <c r="F13" s="505" t="s">
        <v>276</v>
      </c>
      <c r="G13" s="510" t="s">
        <v>275</v>
      </c>
      <c r="H13" s="523"/>
      <c r="I13" s="523"/>
      <c r="J13" s="523"/>
      <c r="K13" s="508"/>
      <c r="N13" s="215"/>
      <c r="O13" s="215"/>
    </row>
    <row r="14" spans="1:15">
      <c r="A14" s="520"/>
      <c r="B14" s="521"/>
      <c r="C14" s="521"/>
      <c r="D14" s="522"/>
      <c r="E14" s="509"/>
      <c r="F14" s="506"/>
      <c r="G14" s="512"/>
      <c r="H14" s="512"/>
      <c r="I14" s="512"/>
      <c r="J14" s="512"/>
      <c r="K14" s="509"/>
    </row>
    <row r="15" spans="1:15" ht="30" customHeight="1">
      <c r="A15" s="499" t="s">
        <v>274</v>
      </c>
      <c r="B15" s="500"/>
      <c r="C15" s="500"/>
      <c r="D15" s="501"/>
      <c r="E15" s="208">
        <v>0</v>
      </c>
      <c r="F15" s="210">
        <v>45000</v>
      </c>
      <c r="G15" s="206">
        <v>23400</v>
      </c>
      <c r="H15" s="212">
        <v>32452.66</v>
      </c>
      <c r="I15" s="214">
        <v>24542.81</v>
      </c>
      <c r="J15" s="205">
        <v>24542.81</v>
      </c>
      <c r="K15" s="204">
        <f>H15-I15</f>
        <v>7909.8499999999985</v>
      </c>
    </row>
    <row r="16" spans="1:15" ht="27.6" customHeight="1">
      <c r="A16" s="496" t="s">
        <v>273</v>
      </c>
      <c r="B16" s="497"/>
      <c r="C16" s="497"/>
      <c r="D16" s="498"/>
      <c r="E16" s="208"/>
      <c r="F16" s="210">
        <v>45000</v>
      </c>
      <c r="G16" s="206">
        <v>24100</v>
      </c>
      <c r="H16" s="212">
        <v>21100</v>
      </c>
      <c r="I16" s="212">
        <v>20300</v>
      </c>
      <c r="J16" s="205">
        <v>20300</v>
      </c>
      <c r="K16" s="204">
        <f>H16-I16</f>
        <v>800</v>
      </c>
    </row>
    <row r="17" spans="1:11" ht="28.9" customHeight="1">
      <c r="A17" s="496" t="s">
        <v>272</v>
      </c>
      <c r="B17" s="497"/>
      <c r="C17" s="497"/>
      <c r="D17" s="498"/>
      <c r="E17" s="213">
        <v>0</v>
      </c>
      <c r="F17" s="210">
        <v>35000</v>
      </c>
      <c r="G17" s="206">
        <v>18000</v>
      </c>
      <c r="H17" s="212">
        <v>16760.150000000001</v>
      </c>
      <c r="I17" s="212">
        <v>5630.96</v>
      </c>
      <c r="J17" s="205">
        <v>5630.96</v>
      </c>
      <c r="K17" s="204">
        <f>H17-J17</f>
        <v>11129.190000000002</v>
      </c>
    </row>
    <row r="18" spans="1:11">
      <c r="A18" s="499" t="s">
        <v>271</v>
      </c>
      <c r="B18" s="500"/>
      <c r="C18" s="500"/>
      <c r="D18" s="501"/>
      <c r="E18" s="208"/>
      <c r="F18" s="210"/>
      <c r="G18" s="206"/>
      <c r="H18" s="206"/>
      <c r="I18" s="206"/>
      <c r="J18" s="205"/>
      <c r="K18" s="204"/>
    </row>
    <row r="19" spans="1:11">
      <c r="A19" s="499" t="s">
        <v>270</v>
      </c>
      <c r="B19" s="500"/>
      <c r="C19" s="500"/>
      <c r="D19" s="501"/>
      <c r="E19" s="211"/>
      <c r="F19" s="210"/>
      <c r="G19" s="206"/>
      <c r="H19" s="207"/>
      <c r="I19" s="207"/>
      <c r="J19" s="207"/>
      <c r="K19" s="209"/>
    </row>
    <row r="20" spans="1:11">
      <c r="A20" s="499" t="s">
        <v>269</v>
      </c>
      <c r="B20" s="500"/>
      <c r="C20" s="500"/>
      <c r="D20" s="501"/>
      <c r="E20" s="208"/>
      <c r="F20" s="204" t="s">
        <v>265</v>
      </c>
      <c r="G20" s="207" t="s">
        <v>265</v>
      </c>
      <c r="H20" s="206"/>
      <c r="I20" s="206"/>
      <c r="J20" s="205"/>
      <c r="K20" s="204"/>
    </row>
    <row r="21" spans="1:11">
      <c r="A21" s="499" t="s">
        <v>268</v>
      </c>
      <c r="B21" s="500"/>
      <c r="C21" s="500"/>
      <c r="D21" s="501"/>
      <c r="E21" s="208"/>
      <c r="F21" s="204" t="s">
        <v>265</v>
      </c>
      <c r="G21" s="207" t="s">
        <v>265</v>
      </c>
      <c r="H21" s="206"/>
      <c r="I21" s="206"/>
      <c r="J21" s="205"/>
      <c r="K21" s="204"/>
    </row>
    <row r="22" spans="1:11">
      <c r="A22" s="533" t="s">
        <v>267</v>
      </c>
      <c r="B22" s="534"/>
      <c r="C22" s="534"/>
      <c r="D22" s="535"/>
      <c r="E22" s="203">
        <f t="shared" ref="E22:J22" si="0">SUM(E15+E16+E17)</f>
        <v>0</v>
      </c>
      <c r="F22" s="203">
        <f t="shared" si="0"/>
        <v>125000</v>
      </c>
      <c r="G22" s="203">
        <f t="shared" si="0"/>
        <v>65500</v>
      </c>
      <c r="H22" s="203">
        <f t="shared" si="0"/>
        <v>70312.81</v>
      </c>
      <c r="I22" s="203">
        <f t="shared" si="0"/>
        <v>50473.77</v>
      </c>
      <c r="J22" s="203">
        <f t="shared" si="0"/>
        <v>50473.77</v>
      </c>
      <c r="K22" s="202" t="s">
        <v>265</v>
      </c>
    </row>
    <row r="23" spans="1:11">
      <c r="A23" s="533" t="s">
        <v>266</v>
      </c>
      <c r="B23" s="534"/>
      <c r="C23" s="534"/>
      <c r="D23" s="535"/>
      <c r="E23" s="538" t="s">
        <v>265</v>
      </c>
      <c r="F23" s="538" t="s">
        <v>265</v>
      </c>
      <c r="G23" s="528" t="s">
        <v>265</v>
      </c>
      <c r="H23" s="528" t="s">
        <v>265</v>
      </c>
      <c r="I23" s="528" t="s">
        <v>265</v>
      </c>
      <c r="J23" s="528" t="s">
        <v>265</v>
      </c>
      <c r="K23" s="530">
        <f>K15+K16+K17</f>
        <v>19839.04</v>
      </c>
    </row>
    <row r="24" spans="1:11" ht="10.5" customHeight="1">
      <c r="A24" s="536"/>
      <c r="B24" s="532"/>
      <c r="C24" s="532"/>
      <c r="D24" s="537"/>
      <c r="E24" s="531"/>
      <c r="F24" s="531"/>
      <c r="G24" s="529"/>
      <c r="H24" s="529"/>
      <c r="I24" s="529"/>
      <c r="J24" s="529"/>
      <c r="K24" s="531"/>
    </row>
    <row r="25" spans="1:11" ht="0.75" hidden="1" customHeight="1"/>
    <row r="26" spans="1:11">
      <c r="A26" s="196" t="s">
        <v>264</v>
      </c>
      <c r="H26" s="200"/>
      <c r="J26" s="504" t="s">
        <v>224</v>
      </c>
      <c r="K26" s="504"/>
    </row>
    <row r="27" spans="1:11">
      <c r="H27" s="199" t="s">
        <v>226</v>
      </c>
      <c r="J27" s="527"/>
      <c r="K27" s="527"/>
    </row>
    <row r="28" spans="1:11" ht="9" hidden="1" customHeight="1">
      <c r="H28" s="201"/>
      <c r="I28" s="201"/>
      <c r="J28" s="201"/>
      <c r="K28" s="201"/>
    </row>
    <row r="29" spans="1:11" ht="18" customHeight="1">
      <c r="A29" s="196" t="s">
        <v>263</v>
      </c>
      <c r="H29" s="200"/>
      <c r="J29" s="504" t="s">
        <v>229</v>
      </c>
      <c r="K29" s="504"/>
    </row>
    <row r="30" spans="1:11" ht="12" customHeight="1">
      <c r="H30" s="199" t="s">
        <v>226</v>
      </c>
      <c r="J30" s="527"/>
      <c r="K30" s="527"/>
    </row>
    <row r="31" spans="1:11" ht="14.25" customHeight="1">
      <c r="A31" s="532" t="s">
        <v>262</v>
      </c>
      <c r="B31" s="532"/>
      <c r="C31" s="532"/>
      <c r="D31" s="532"/>
      <c r="E31" s="532"/>
      <c r="F31" s="532"/>
      <c r="G31" s="532"/>
      <c r="H31" s="198"/>
    </row>
    <row r="32" spans="1:11">
      <c r="A32" s="196" t="s">
        <v>261</v>
      </c>
    </row>
    <row r="34" spans="11:11">
      <c r="K34" s="197"/>
    </row>
  </sheetData>
  <protectedRanges>
    <protectedRange algorithmName="SHA-512" hashValue="2ioYzg2oT+slOHIKnxLvcBfzrgmqGAIJveP0T1VK0jymo93HbOnpyEhPYxlrRc8P4QrpfpQPWg8J0hpfMATPZw==" saltValue="6eOds3X0GthiaD/TTIKelA==" spinCount="100000" sqref="H20:J21 E20:E21 E15:J18" name="Diapazonas1"/>
  </protectedRanges>
  <mergeCells count="37">
    <mergeCell ref="A31:G31"/>
    <mergeCell ref="A23:D24"/>
    <mergeCell ref="A22:D22"/>
    <mergeCell ref="A20:D20"/>
    <mergeCell ref="A21:D21"/>
    <mergeCell ref="E23:E24"/>
    <mergeCell ref="F23:F24"/>
    <mergeCell ref="J30:K30"/>
    <mergeCell ref="J26:K26"/>
    <mergeCell ref="J27:K27"/>
    <mergeCell ref="J29:K29"/>
    <mergeCell ref="G23:G24"/>
    <mergeCell ref="J23:J24"/>
    <mergeCell ref="K23:K24"/>
    <mergeCell ref="H23:H24"/>
    <mergeCell ref="I23:I24"/>
    <mergeCell ref="J1:K1"/>
    <mergeCell ref="B2:H2"/>
    <mergeCell ref="B4:H4"/>
    <mergeCell ref="F13:F14"/>
    <mergeCell ref="E11:E14"/>
    <mergeCell ref="F11:G12"/>
    <mergeCell ref="A11:D14"/>
    <mergeCell ref="G13:G14"/>
    <mergeCell ref="K11:K14"/>
    <mergeCell ref="I11:I14"/>
    <mergeCell ref="J11:J14"/>
    <mergeCell ref="B5:G5"/>
    <mergeCell ref="B6:F6"/>
    <mergeCell ref="A7:J7"/>
    <mergeCell ref="D9:F9"/>
    <mergeCell ref="H11:H14"/>
    <mergeCell ref="A16:D16"/>
    <mergeCell ref="A15:D15"/>
    <mergeCell ref="A17:D17"/>
    <mergeCell ref="A18:D18"/>
    <mergeCell ref="A19:D19"/>
  </mergeCells>
  <pageMargins left="0.94488188976377963" right="0.15748031496062992" top="0.6692913385826772" bottom="0.5118110236220472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48AE-6C1C-4D37-B46D-2690AA69F66D}">
  <dimension ref="B1:R55"/>
  <sheetViews>
    <sheetView view="pageBreakPreview" topLeftCell="A7" zoomScale="60" zoomScaleNormal="100" workbookViewId="0">
      <selection activeCell="L59" sqref="L59"/>
    </sheetView>
  </sheetViews>
  <sheetFormatPr defaultColWidth="9.140625" defaultRowHeight="15"/>
  <cols>
    <col min="1" max="1" width="5.7109375" style="224" customWidth="1"/>
    <col min="2" max="2" width="12.7109375" style="224" customWidth="1"/>
    <col min="3" max="3" width="42" style="225" customWidth="1"/>
    <col min="4" max="4" width="14.5703125" style="225" customWidth="1"/>
    <col min="5" max="5" width="17" style="225" customWidth="1"/>
    <col min="6" max="6" width="16.85546875" style="225" customWidth="1"/>
    <col min="7" max="7" width="13.85546875" style="224" customWidth="1"/>
    <col min="8" max="8" width="20.85546875" style="224" customWidth="1"/>
    <col min="9" max="9" width="9.28515625" style="224" customWidth="1"/>
    <col min="10" max="10" width="9.85546875" style="224" customWidth="1"/>
    <col min="11" max="11" width="8" style="224" customWidth="1"/>
    <col min="12" max="12" width="7.85546875" style="224" customWidth="1"/>
    <col min="13" max="15" width="0" style="224" hidden="1" customWidth="1"/>
    <col min="16" max="16384" width="9.140625" style="224"/>
  </cols>
  <sheetData>
    <row r="1" spans="2:18" ht="12" customHeight="1">
      <c r="H1" s="544" t="s">
        <v>314</v>
      </c>
      <c r="I1" s="545"/>
    </row>
    <row r="2" spans="2:18" ht="12" customHeight="1">
      <c r="D2" s="269"/>
      <c r="E2" s="269"/>
      <c r="F2" s="546" t="s">
        <v>313</v>
      </c>
      <c r="G2" s="547"/>
      <c r="H2" s="547"/>
      <c r="I2" s="548"/>
      <c r="J2" s="273"/>
      <c r="K2" s="273"/>
    </row>
    <row r="3" spans="2:18" ht="12" customHeight="1">
      <c r="D3" s="269"/>
      <c r="E3" s="269"/>
      <c r="F3" s="546" t="s">
        <v>312</v>
      </c>
      <c r="G3" s="547"/>
      <c r="H3" s="547"/>
      <c r="I3" s="273"/>
      <c r="J3" s="273"/>
      <c r="K3" s="273"/>
    </row>
    <row r="4" spans="2:18" ht="12" customHeight="1">
      <c r="D4" s="269"/>
      <c r="E4" s="269"/>
      <c r="F4" s="546" t="s">
        <v>311</v>
      </c>
      <c r="G4" s="547"/>
      <c r="H4" s="547"/>
      <c r="I4" s="273"/>
      <c r="J4" s="273"/>
      <c r="K4" s="273"/>
    </row>
    <row r="5" spans="2:18" ht="12" customHeight="1">
      <c r="D5" s="269"/>
      <c r="E5" s="269"/>
      <c r="F5" s="269" t="s">
        <v>310</v>
      </c>
      <c r="G5" s="269"/>
      <c r="H5" s="269"/>
      <c r="I5" s="269"/>
      <c r="J5" s="273"/>
      <c r="K5" s="273"/>
    </row>
    <row r="6" spans="2:18" ht="21.75" customHeight="1">
      <c r="C6" s="549" t="s">
        <v>309</v>
      </c>
      <c r="D6" s="549"/>
      <c r="E6" s="549"/>
      <c r="F6" s="549"/>
      <c r="G6" s="549"/>
      <c r="H6" s="549"/>
      <c r="I6" s="265"/>
      <c r="J6" s="272"/>
      <c r="K6" s="269"/>
    </row>
    <row r="7" spans="2:18" ht="9" customHeight="1">
      <c r="B7" s="226"/>
      <c r="C7" s="265"/>
      <c r="D7" s="265"/>
      <c r="E7" s="265"/>
      <c r="F7" s="265"/>
      <c r="G7" s="265"/>
      <c r="H7" s="265"/>
      <c r="I7" s="226"/>
      <c r="J7" s="226"/>
      <c r="K7" s="226"/>
    </row>
    <row r="8" spans="2:18" ht="15.75" customHeight="1">
      <c r="B8" s="226"/>
      <c r="C8" s="270"/>
      <c r="D8" s="271" t="s">
        <v>308</v>
      </c>
      <c r="E8" s="271"/>
      <c r="F8" s="270"/>
      <c r="G8" s="270"/>
      <c r="H8" s="270"/>
      <c r="I8" s="226"/>
      <c r="J8" s="226"/>
      <c r="K8" s="226"/>
      <c r="N8" s="269"/>
      <c r="O8" s="269"/>
      <c r="P8" s="269"/>
      <c r="Q8" s="269"/>
      <c r="R8" s="269"/>
    </row>
    <row r="9" spans="2:18" ht="19.5" customHeight="1">
      <c r="C9" s="539" t="s">
        <v>307</v>
      </c>
      <c r="D9" s="539"/>
      <c r="E9" s="539"/>
      <c r="F9" s="539"/>
      <c r="G9" s="539"/>
      <c r="H9" s="539"/>
      <c r="I9" s="235"/>
      <c r="J9" s="235"/>
      <c r="K9" s="235"/>
      <c r="L9" s="235"/>
      <c r="M9" s="235"/>
      <c r="N9" s="235"/>
      <c r="O9" s="235"/>
      <c r="P9" s="235"/>
      <c r="Q9" s="235"/>
      <c r="R9" s="235"/>
    </row>
    <row r="10" spans="2:18" ht="50.25" customHeight="1">
      <c r="B10" s="540" t="s">
        <v>316</v>
      </c>
      <c r="C10" s="540"/>
      <c r="D10" s="540"/>
      <c r="E10" s="540"/>
      <c r="F10" s="540"/>
      <c r="G10" s="540"/>
      <c r="H10" s="540"/>
      <c r="I10" s="268"/>
      <c r="J10" s="268"/>
      <c r="K10" s="268"/>
      <c r="L10" s="267"/>
      <c r="M10" s="267"/>
      <c r="N10" s="267"/>
      <c r="O10" s="267"/>
      <c r="P10" s="267"/>
      <c r="Q10" s="267"/>
      <c r="R10" s="267"/>
    </row>
    <row r="11" spans="2:18" ht="28.5" customHeight="1">
      <c r="C11" s="265"/>
      <c r="D11" s="265"/>
      <c r="E11" s="266" t="s">
        <v>317</v>
      </c>
      <c r="F11" s="238"/>
    </row>
    <row r="12" spans="2:18" ht="12.75">
      <c r="C12" s="265"/>
      <c r="D12" s="541" t="s">
        <v>306</v>
      </c>
      <c r="E12" s="541"/>
      <c r="F12" s="224"/>
    </row>
    <row r="13" spans="2:18">
      <c r="C13" s="265"/>
      <c r="D13" s="224"/>
      <c r="E13" s="264" t="s">
        <v>305</v>
      </c>
      <c r="F13" s="239"/>
    </row>
    <row r="14" spans="2:18" ht="12.75" customHeight="1">
      <c r="B14" s="263"/>
      <c r="H14" s="262" t="s">
        <v>304</v>
      </c>
    </row>
    <row r="15" spans="2:18" ht="22.5" customHeight="1">
      <c r="B15" s="542" t="s">
        <v>303</v>
      </c>
      <c r="C15" s="542" t="s">
        <v>302</v>
      </c>
      <c r="D15" s="550" t="s">
        <v>301</v>
      </c>
      <c r="E15" s="551"/>
      <c r="F15" s="551"/>
      <c r="G15" s="551"/>
      <c r="H15" s="552"/>
    </row>
    <row r="16" spans="2:18" ht="21" hidden="1" customHeight="1">
      <c r="B16" s="543"/>
      <c r="C16" s="543"/>
      <c r="D16" s="261"/>
      <c r="E16" s="260"/>
      <c r="F16" s="260"/>
      <c r="G16" s="260"/>
      <c r="H16" s="259"/>
    </row>
    <row r="17" spans="2:14" ht="12.75" hidden="1" customHeight="1">
      <c r="B17" s="543"/>
      <c r="C17" s="543"/>
      <c r="D17" s="542" t="s">
        <v>300</v>
      </c>
      <c r="E17" s="542" t="s">
        <v>299</v>
      </c>
      <c r="F17" s="554" t="s">
        <v>298</v>
      </c>
      <c r="G17" s="542" t="s">
        <v>297</v>
      </c>
      <c r="H17" s="542" t="s">
        <v>296</v>
      </c>
    </row>
    <row r="18" spans="2:14" ht="44.25" customHeight="1">
      <c r="B18" s="543"/>
      <c r="C18" s="543"/>
      <c r="D18" s="553"/>
      <c r="E18" s="553"/>
      <c r="F18" s="555"/>
      <c r="G18" s="553"/>
      <c r="H18" s="553"/>
    </row>
    <row r="19" spans="2:14" ht="11.25" customHeight="1">
      <c r="B19" s="257">
        <v>1</v>
      </c>
      <c r="C19" s="258">
        <v>2</v>
      </c>
      <c r="D19" s="257">
        <v>3</v>
      </c>
      <c r="E19" s="257">
        <v>4</v>
      </c>
      <c r="F19" s="257">
        <v>5</v>
      </c>
      <c r="G19" s="257">
        <v>6</v>
      </c>
      <c r="H19" s="257">
        <v>7</v>
      </c>
    </row>
    <row r="20" spans="2:14" ht="17.25" customHeight="1">
      <c r="B20" s="252">
        <v>731</v>
      </c>
      <c r="C20" s="252" t="s">
        <v>315</v>
      </c>
      <c r="D20" s="255">
        <v>4508.4799999999996</v>
      </c>
      <c r="E20" s="254">
        <v>16760.150000000001</v>
      </c>
      <c r="F20" s="254">
        <v>10139.44</v>
      </c>
      <c r="G20" s="256"/>
      <c r="H20" s="244">
        <f>D20+E20-F20-G20</f>
        <v>11129.19</v>
      </c>
    </row>
    <row r="21" spans="2:14" ht="18.75" customHeight="1">
      <c r="B21" s="252">
        <v>741</v>
      </c>
      <c r="C21" s="252" t="s">
        <v>295</v>
      </c>
      <c r="D21" s="255">
        <v>10686.09</v>
      </c>
      <c r="E21" s="254">
        <v>53552.66</v>
      </c>
      <c r="F21" s="254">
        <v>55528.9</v>
      </c>
      <c r="G21" s="249"/>
      <c r="H21" s="244">
        <f>D21+E21-F21-G21</f>
        <v>8709.8499999999985</v>
      </c>
    </row>
    <row r="22" spans="2:14" ht="14.45" customHeight="1">
      <c r="B22" s="252"/>
      <c r="C22" s="252"/>
      <c r="D22" s="251"/>
      <c r="E22" s="253"/>
      <c r="F22" s="253"/>
      <c r="G22" s="249"/>
      <c r="H22" s="249"/>
    </row>
    <row r="23" spans="2:14" ht="14.45" customHeight="1">
      <c r="B23" s="252"/>
      <c r="C23" s="252"/>
      <c r="D23" s="251"/>
      <c r="E23" s="250"/>
      <c r="F23" s="250"/>
      <c r="G23" s="249"/>
      <c r="H23" s="249"/>
    </row>
    <row r="24" spans="2:14" ht="14.45" customHeight="1">
      <c r="B24" s="252"/>
      <c r="C24" s="252"/>
      <c r="D24" s="251"/>
      <c r="E24" s="250"/>
      <c r="F24" s="250"/>
      <c r="G24" s="249"/>
      <c r="H24" s="249"/>
    </row>
    <row r="25" spans="2:14" ht="14.45" customHeight="1">
      <c r="B25" s="245"/>
      <c r="C25" s="248" t="s">
        <v>294</v>
      </c>
      <c r="D25" s="246">
        <f>SUM(D20:D24)</f>
        <v>15194.57</v>
      </c>
      <c r="E25" s="247">
        <f>SUM(E20:E24)</f>
        <v>70312.81</v>
      </c>
      <c r="F25" s="246">
        <f>SUM(F20:F24)</f>
        <v>65668.34</v>
      </c>
      <c r="G25" s="245">
        <v>0</v>
      </c>
      <c r="H25" s="244">
        <f>SUM(H20:H24)</f>
        <v>19839.04</v>
      </c>
    </row>
    <row r="26" spans="2:14" hidden="1"/>
    <row r="27" spans="2:14" ht="12.75" hidden="1">
      <c r="C27" s="224"/>
      <c r="D27" s="224"/>
      <c r="E27" s="224"/>
      <c r="F27" s="224"/>
    </row>
    <row r="28" spans="2:14" ht="15.75">
      <c r="B28" s="559" t="s">
        <v>223</v>
      </c>
      <c r="C28" s="559"/>
      <c r="D28" s="236"/>
      <c r="E28" s="243"/>
      <c r="F28" s="224"/>
      <c r="G28" s="559" t="s">
        <v>224</v>
      </c>
      <c r="H28" s="559"/>
      <c r="J28" s="236"/>
      <c r="L28" s="235"/>
    </row>
    <row r="29" spans="2:14" ht="21.75" customHeight="1">
      <c r="B29" s="556" t="s">
        <v>293</v>
      </c>
      <c r="C29" s="556"/>
      <c r="D29" s="242"/>
      <c r="E29" s="232" t="s">
        <v>226</v>
      </c>
      <c r="F29" s="241"/>
      <c r="G29" s="557" t="s">
        <v>227</v>
      </c>
      <c r="H29" s="557"/>
      <c r="I29" s="240"/>
      <c r="J29" s="230"/>
      <c r="L29" s="229"/>
    </row>
    <row r="30" spans="2:14" ht="15.75" hidden="1" customHeight="1">
      <c r="B30" s="560"/>
      <c r="C30" s="560"/>
      <c r="D30" s="560"/>
      <c r="E30" s="560"/>
      <c r="F30" s="224"/>
      <c r="I30" s="239"/>
      <c r="J30" s="238"/>
      <c r="K30" s="238"/>
      <c r="L30" s="235"/>
    </row>
    <row r="31" spans="2:14" ht="21" customHeight="1">
      <c r="B31" s="196" t="s">
        <v>263</v>
      </c>
      <c r="C31" s="196"/>
      <c r="D31" s="196"/>
      <c r="E31" s="196"/>
      <c r="F31" s="196"/>
      <c r="G31" s="559" t="s">
        <v>229</v>
      </c>
      <c r="H31" s="559"/>
      <c r="I31" s="237"/>
      <c r="J31" s="236"/>
      <c r="L31" s="235"/>
      <c r="N31" s="234"/>
    </row>
    <row r="32" spans="2:14" ht="15.75" customHeight="1">
      <c r="B32" s="556" t="s">
        <v>292</v>
      </c>
      <c r="C32" s="556"/>
      <c r="D32" s="233"/>
      <c r="E32" s="232" t="s">
        <v>226</v>
      </c>
      <c r="F32" s="232"/>
      <c r="G32" s="557" t="s">
        <v>227</v>
      </c>
      <c r="H32" s="557"/>
      <c r="I32" s="231"/>
      <c r="J32" s="230"/>
      <c r="L32" s="229"/>
      <c r="N32" s="228"/>
    </row>
    <row r="33" spans="2:11" ht="15" customHeight="1">
      <c r="B33" s="558" t="s">
        <v>291</v>
      </c>
      <c r="C33" s="558"/>
      <c r="D33" s="558"/>
      <c r="E33" s="558"/>
      <c r="F33" s="558"/>
      <c r="G33" s="558"/>
      <c r="H33" s="558"/>
      <c r="I33" s="226"/>
      <c r="J33" s="226"/>
      <c r="K33" s="226"/>
    </row>
    <row r="34" spans="2:11">
      <c r="B34" s="226"/>
      <c r="C34" s="227"/>
      <c r="D34" s="227"/>
      <c r="E34" s="227"/>
      <c r="F34" s="227"/>
      <c r="G34" s="226"/>
      <c r="H34" s="226"/>
      <c r="I34" s="226"/>
      <c r="J34" s="226"/>
      <c r="K34" s="226"/>
    </row>
    <row r="35" spans="2:11">
      <c r="B35" s="226"/>
      <c r="C35" s="227"/>
      <c r="D35" s="227"/>
      <c r="E35" s="227"/>
      <c r="F35" s="227"/>
      <c r="G35" s="226"/>
      <c r="H35" s="226"/>
      <c r="I35" s="226"/>
      <c r="J35" s="226"/>
      <c r="K35" s="226"/>
    </row>
    <row r="36" spans="2:11">
      <c r="B36" s="226"/>
      <c r="C36" s="227"/>
      <c r="D36" s="227"/>
      <c r="E36" s="227"/>
      <c r="F36" s="227"/>
      <c r="G36" s="226"/>
      <c r="H36" s="226"/>
      <c r="I36" s="226"/>
      <c r="J36" s="226"/>
      <c r="K36" s="226"/>
    </row>
    <row r="37" spans="2:11">
      <c r="B37" s="226"/>
      <c r="C37" s="227"/>
      <c r="D37" s="227"/>
      <c r="E37" s="227"/>
      <c r="F37" s="227"/>
      <c r="G37" s="226"/>
      <c r="H37" s="226"/>
      <c r="I37" s="226"/>
      <c r="J37" s="226"/>
      <c r="K37" s="226"/>
    </row>
    <row r="38" spans="2:11">
      <c r="B38" s="226"/>
      <c r="C38" s="227"/>
      <c r="D38" s="227"/>
      <c r="E38" s="227"/>
      <c r="F38" s="227"/>
      <c r="G38" s="226"/>
      <c r="H38" s="226"/>
      <c r="I38" s="226"/>
      <c r="J38" s="226"/>
      <c r="K38" s="226"/>
    </row>
    <row r="39" spans="2:11">
      <c r="B39" s="226"/>
      <c r="C39" s="227"/>
      <c r="D39" s="227"/>
      <c r="E39" s="227"/>
      <c r="F39" s="227"/>
      <c r="G39" s="226"/>
      <c r="H39" s="226"/>
      <c r="I39" s="226"/>
      <c r="J39" s="226"/>
      <c r="K39" s="226"/>
    </row>
    <row r="40" spans="2:11">
      <c r="B40" s="226"/>
      <c r="C40" s="227"/>
      <c r="D40" s="227"/>
      <c r="E40" s="227"/>
      <c r="F40" s="227"/>
      <c r="G40" s="226"/>
      <c r="H40" s="226"/>
      <c r="I40" s="226"/>
      <c r="J40" s="226"/>
      <c r="K40" s="226"/>
    </row>
    <row r="41" spans="2:11">
      <c r="B41" s="226"/>
      <c r="C41" s="227"/>
      <c r="D41" s="227"/>
      <c r="E41" s="227"/>
      <c r="F41" s="227"/>
      <c r="G41" s="226"/>
      <c r="H41" s="226"/>
      <c r="I41" s="226"/>
      <c r="J41" s="226"/>
      <c r="K41" s="226"/>
    </row>
    <row r="42" spans="2:11">
      <c r="B42" s="226"/>
      <c r="C42" s="227"/>
      <c r="D42" s="227"/>
      <c r="E42" s="227"/>
      <c r="F42" s="227"/>
      <c r="G42" s="226"/>
      <c r="H42" s="226"/>
      <c r="I42" s="226"/>
      <c r="J42" s="226"/>
      <c r="K42" s="226"/>
    </row>
    <row r="43" spans="2:11">
      <c r="B43" s="226"/>
      <c r="C43" s="227"/>
      <c r="D43" s="227"/>
      <c r="E43" s="227"/>
      <c r="F43" s="227"/>
      <c r="G43" s="226"/>
      <c r="H43" s="226"/>
      <c r="I43" s="226"/>
      <c r="J43" s="226"/>
      <c r="K43" s="226"/>
    </row>
    <row r="44" spans="2:11">
      <c r="B44" s="226"/>
      <c r="C44" s="227"/>
      <c r="D44" s="227"/>
      <c r="E44" s="227"/>
      <c r="F44" s="227"/>
      <c r="G44" s="226"/>
      <c r="H44" s="226"/>
      <c r="I44" s="226"/>
      <c r="J44" s="226"/>
      <c r="K44" s="226"/>
    </row>
    <row r="45" spans="2:11">
      <c r="B45" s="226"/>
      <c r="C45" s="227"/>
      <c r="D45" s="227"/>
      <c r="E45" s="227"/>
      <c r="F45" s="227"/>
      <c r="G45" s="226"/>
      <c r="H45" s="226"/>
      <c r="I45" s="226"/>
      <c r="J45" s="226"/>
      <c r="K45" s="226"/>
    </row>
    <row r="46" spans="2:11">
      <c r="B46" s="226"/>
      <c r="C46" s="227"/>
      <c r="D46" s="227"/>
      <c r="E46" s="227"/>
      <c r="F46" s="227"/>
      <c r="G46" s="226"/>
      <c r="H46" s="226"/>
      <c r="I46" s="226"/>
      <c r="J46" s="226"/>
      <c r="K46" s="226"/>
    </row>
    <row r="47" spans="2:11">
      <c r="B47" s="226"/>
      <c r="C47" s="227"/>
      <c r="D47" s="227"/>
      <c r="E47" s="227"/>
      <c r="F47" s="227"/>
      <c r="G47" s="226"/>
      <c r="H47" s="226"/>
      <c r="I47" s="226"/>
      <c r="J47" s="226"/>
      <c r="K47" s="226"/>
    </row>
    <row r="48" spans="2:11">
      <c r="B48" s="226"/>
      <c r="C48" s="227"/>
      <c r="D48" s="227"/>
      <c r="E48" s="227"/>
      <c r="F48" s="227"/>
      <c r="G48" s="226"/>
      <c r="H48" s="226"/>
      <c r="I48" s="226"/>
      <c r="J48" s="226"/>
      <c r="K48" s="226"/>
    </row>
    <row r="49" spans="2:11">
      <c r="B49" s="226"/>
      <c r="C49" s="227"/>
      <c r="D49" s="227"/>
      <c r="E49" s="227"/>
      <c r="F49" s="227"/>
      <c r="G49" s="226"/>
      <c r="H49" s="226"/>
      <c r="I49" s="226"/>
      <c r="J49" s="226"/>
      <c r="K49" s="226"/>
    </row>
    <row r="50" spans="2:11">
      <c r="B50" s="226"/>
      <c r="C50" s="227"/>
      <c r="D50" s="227"/>
      <c r="E50" s="227"/>
      <c r="F50" s="227"/>
      <c r="G50" s="226"/>
      <c r="H50" s="226"/>
      <c r="I50" s="226"/>
      <c r="J50" s="226"/>
      <c r="K50" s="226"/>
    </row>
    <row r="51" spans="2:11">
      <c r="B51" s="226"/>
      <c r="C51" s="227"/>
      <c r="D51" s="227"/>
      <c r="E51" s="227"/>
      <c r="F51" s="227"/>
      <c r="G51" s="226"/>
      <c r="H51" s="226"/>
      <c r="I51" s="226"/>
      <c r="J51" s="226"/>
      <c r="K51" s="226"/>
    </row>
    <row r="52" spans="2:11">
      <c r="B52" s="226"/>
      <c r="C52" s="227"/>
      <c r="D52" s="227"/>
      <c r="E52" s="227"/>
      <c r="F52" s="227"/>
      <c r="G52" s="226"/>
      <c r="H52" s="226"/>
      <c r="I52" s="226"/>
      <c r="J52" s="226"/>
      <c r="K52" s="226"/>
    </row>
    <row r="53" spans="2:11">
      <c r="B53" s="226"/>
      <c r="C53" s="227"/>
      <c r="D53" s="227"/>
      <c r="E53" s="227"/>
      <c r="F53" s="227"/>
      <c r="G53" s="226"/>
      <c r="H53" s="226"/>
      <c r="I53" s="226"/>
      <c r="J53" s="226"/>
      <c r="K53" s="226"/>
    </row>
    <row r="54" spans="2:11">
      <c r="B54" s="226"/>
      <c r="C54" s="227"/>
      <c r="D54" s="227"/>
      <c r="E54" s="227"/>
      <c r="F54" s="227"/>
      <c r="G54" s="226"/>
      <c r="H54" s="226"/>
      <c r="I54" s="226"/>
      <c r="J54" s="226"/>
      <c r="K54" s="226"/>
    </row>
    <row r="55" spans="2:11">
      <c r="B55" s="226"/>
      <c r="C55" s="227"/>
      <c r="D55" s="227"/>
      <c r="E55" s="227"/>
      <c r="F55" s="227"/>
      <c r="G55" s="226"/>
      <c r="H55" s="226"/>
      <c r="I55" s="226"/>
      <c r="J55" s="226"/>
      <c r="K55" s="226"/>
    </row>
  </sheetData>
  <mergeCells count="25">
    <mergeCell ref="B32:C32"/>
    <mergeCell ref="G32:H32"/>
    <mergeCell ref="B33:H33"/>
    <mergeCell ref="B28:C28"/>
    <mergeCell ref="G28:H28"/>
    <mergeCell ref="B29:C29"/>
    <mergeCell ref="G29:H29"/>
    <mergeCell ref="B30:E30"/>
    <mergeCell ref="G31:H31"/>
    <mergeCell ref="C9:H9"/>
    <mergeCell ref="B10:H10"/>
    <mergeCell ref="D12:E12"/>
    <mergeCell ref="B15:B18"/>
    <mergeCell ref="H1:I1"/>
    <mergeCell ref="F2:I2"/>
    <mergeCell ref="F3:H3"/>
    <mergeCell ref="F4:H4"/>
    <mergeCell ref="C6:H6"/>
    <mergeCell ref="C15:C18"/>
    <mergeCell ref="D15:H15"/>
    <mergeCell ref="D17:D18"/>
    <mergeCell ref="E17:E18"/>
    <mergeCell ref="F17:F18"/>
    <mergeCell ref="G17:G18"/>
    <mergeCell ref="H17:H1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B94B-A45E-45A9-BBBB-220A538260A4}">
  <sheetPr>
    <pageSetUpPr fitToPage="1"/>
  </sheetPr>
  <dimension ref="A1:R378"/>
  <sheetViews>
    <sheetView showZeros="0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393" t="s">
        <v>452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400" t="s">
        <v>7</v>
      </c>
      <c r="H13" s="400"/>
      <c r="I13" s="400"/>
      <c r="J13" s="400"/>
      <c r="K13" s="400"/>
      <c r="L13" s="189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240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405"/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18</v>
      </c>
      <c r="L26" s="35"/>
      <c r="M26" s="27"/>
    </row>
    <row r="27" spans="1:13" ht="12.75" customHeight="1">
      <c r="A27" s="407"/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12" customHeight="1">
      <c r="A28" s="407" t="s">
        <v>9</v>
      </c>
      <c r="B28" s="407"/>
      <c r="C28" s="407"/>
      <c r="D28" s="407"/>
      <c r="E28" s="407"/>
      <c r="F28" s="407"/>
      <c r="G28" s="407"/>
      <c r="H28" s="407"/>
      <c r="I28" s="407"/>
      <c r="J28" s="187" t="s">
        <v>21</v>
      </c>
      <c r="K28" s="39"/>
      <c r="L28" s="35"/>
      <c r="M28" s="27"/>
    </row>
    <row r="29" spans="1:13" ht="12.75" customHeight="1">
      <c r="F29" s="36"/>
      <c r="G29" s="40" t="s">
        <v>22</v>
      </c>
      <c r="H29" s="130" t="s">
        <v>243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/>
      <c r="J30" s="185"/>
      <c r="K30" s="186"/>
      <c r="L30" s="186"/>
      <c r="M30" s="27"/>
    </row>
    <row r="31" spans="1:13" ht="14.25" customHeight="1">
      <c r="A31" s="44" t="s">
        <v>241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1119000</v>
      </c>
      <c r="J35" s="148">
        <f>SUM(J36+J47+J67+J88+J95+J115+J141+J160+J170)</f>
        <v>668160</v>
      </c>
      <c r="K35" s="149">
        <f>SUM(K36+K47+K67+K88+K95+K115+K141+K160+K170)</f>
        <v>563212.99</v>
      </c>
      <c r="L35" s="148">
        <f>SUM(L36+L47+L67+L88+L95+L115+L141+L160+L170)</f>
        <v>563212.99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806900</v>
      </c>
      <c r="J36" s="148">
        <f>SUM(J37+J43)</f>
        <v>470000</v>
      </c>
      <c r="K36" s="164">
        <f>SUM(K37+K43)</f>
        <v>415535.41000000003</v>
      </c>
      <c r="L36" s="155">
        <f>SUM(L37+L43)</f>
        <v>415535.41000000003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795300</v>
      </c>
      <c r="J37" s="148">
        <f>SUM(J38)</f>
        <v>463000</v>
      </c>
      <c r="K37" s="149">
        <f>SUM(K38)</f>
        <v>409336.82</v>
      </c>
      <c r="L37" s="148">
        <f>SUM(L38)</f>
        <v>409336.82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795300</v>
      </c>
      <c r="J38" s="148">
        <f t="shared" ref="J38:L39" si="0">SUM(J39)</f>
        <v>463000</v>
      </c>
      <c r="K38" s="148">
        <f t="shared" si="0"/>
        <v>409336.82</v>
      </c>
      <c r="L38" s="148">
        <f t="shared" si="0"/>
        <v>409336.82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795300</v>
      </c>
      <c r="J39" s="149">
        <f t="shared" si="0"/>
        <v>463000</v>
      </c>
      <c r="K39" s="149">
        <f t="shared" si="0"/>
        <v>409336.82</v>
      </c>
      <c r="L39" s="149">
        <f t="shared" si="0"/>
        <v>409336.82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795300</v>
      </c>
      <c r="J40" s="151">
        <v>463000</v>
      </c>
      <c r="K40" s="151">
        <v>409336.82</v>
      </c>
      <c r="L40" s="151">
        <v>409336.82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11600</v>
      </c>
      <c r="J43" s="148">
        <f t="shared" si="1"/>
        <v>7000</v>
      </c>
      <c r="K43" s="149">
        <f t="shared" si="1"/>
        <v>6198.59</v>
      </c>
      <c r="L43" s="148">
        <f t="shared" si="1"/>
        <v>6198.59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11600</v>
      </c>
      <c r="J44" s="148">
        <f t="shared" si="1"/>
        <v>7000</v>
      </c>
      <c r="K44" s="148">
        <f t="shared" si="1"/>
        <v>6198.59</v>
      </c>
      <c r="L44" s="148">
        <f t="shared" si="1"/>
        <v>6198.59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11600</v>
      </c>
      <c r="J45" s="148">
        <f t="shared" si="1"/>
        <v>7000</v>
      </c>
      <c r="K45" s="148">
        <f t="shared" si="1"/>
        <v>6198.59</v>
      </c>
      <c r="L45" s="148">
        <f t="shared" si="1"/>
        <v>6198.59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11600</v>
      </c>
      <c r="J46" s="151">
        <v>7000</v>
      </c>
      <c r="K46" s="151">
        <v>6198.59</v>
      </c>
      <c r="L46" s="151">
        <v>6198.59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299500</v>
      </c>
      <c r="J47" s="162">
        <f t="shared" si="2"/>
        <v>191860</v>
      </c>
      <c r="K47" s="159">
        <f t="shared" si="2"/>
        <v>142148.84</v>
      </c>
      <c r="L47" s="159">
        <f t="shared" si="2"/>
        <v>142148.84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299500</v>
      </c>
      <c r="J48" s="149">
        <f t="shared" si="2"/>
        <v>191860</v>
      </c>
      <c r="K48" s="148">
        <f t="shared" si="2"/>
        <v>142148.84</v>
      </c>
      <c r="L48" s="149">
        <f t="shared" si="2"/>
        <v>142148.84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299500</v>
      </c>
      <c r="J49" s="149">
        <f t="shared" si="2"/>
        <v>191860</v>
      </c>
      <c r="K49" s="155">
        <f t="shared" si="2"/>
        <v>142148.84</v>
      </c>
      <c r="L49" s="155">
        <f t="shared" si="2"/>
        <v>142148.84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299500</v>
      </c>
      <c r="J50" s="156">
        <f>SUM(J51:J66)</f>
        <v>191860</v>
      </c>
      <c r="K50" s="157">
        <f>SUM(K51:K66)</f>
        <v>142148.84</v>
      </c>
      <c r="L50" s="157">
        <f>SUM(L51:L66)</f>
        <v>142148.84</v>
      </c>
      <c r="M50" s="9"/>
      <c r="Q50" s="75"/>
      <c r="R50" s="9"/>
    </row>
    <row r="51" spans="1:18" ht="15.75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9600</v>
      </c>
      <c r="J51" s="151">
        <v>4800</v>
      </c>
      <c r="K51" s="151">
        <v>3180</v>
      </c>
      <c r="L51" s="151">
        <v>3180</v>
      </c>
      <c r="M51" s="9"/>
      <c r="Q51" s="75"/>
      <c r="R51" s="9"/>
    </row>
    <row r="52" spans="1:18" ht="26.25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800</v>
      </c>
      <c r="J52" s="151">
        <v>400</v>
      </c>
      <c r="K52" s="151">
        <v>0</v>
      </c>
      <c r="L52" s="151">
        <v>0</v>
      </c>
      <c r="M52" s="9"/>
      <c r="Q52" s="75"/>
      <c r="R52" s="9"/>
    </row>
    <row r="53" spans="1:18" ht="26.25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3400</v>
      </c>
      <c r="J53" s="151">
        <v>1800</v>
      </c>
      <c r="K53" s="151">
        <v>1558.62</v>
      </c>
      <c r="L53" s="151">
        <v>1558.62</v>
      </c>
      <c r="M53" s="9"/>
      <c r="Q53" s="75"/>
      <c r="R53" s="9"/>
    </row>
    <row r="54" spans="1:18" ht="27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43000</v>
      </c>
      <c r="J54" s="151">
        <v>23000</v>
      </c>
      <c r="K54" s="151">
        <v>21889.52</v>
      </c>
      <c r="L54" s="151">
        <v>21889.52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800</v>
      </c>
      <c r="J56" s="151">
        <v>400</v>
      </c>
      <c r="K56" s="151">
        <v>400</v>
      </c>
      <c r="L56" s="151">
        <v>400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12500</v>
      </c>
      <c r="J58" s="152">
        <v>6300</v>
      </c>
      <c r="K58" s="152">
        <v>3853</v>
      </c>
      <c r="L58" s="152">
        <v>3853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7000</v>
      </c>
      <c r="J59" s="151">
        <v>4600</v>
      </c>
      <c r="K59" s="151">
        <v>3111.26</v>
      </c>
      <c r="L59" s="151">
        <v>3111.26</v>
      </c>
      <c r="M59" s="9"/>
      <c r="Q59" s="75"/>
      <c r="R59" s="9"/>
    </row>
    <row r="60" spans="1:18" ht="15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3200</v>
      </c>
      <c r="J60" s="151">
        <v>1600</v>
      </c>
      <c r="K60" s="151">
        <v>50</v>
      </c>
      <c r="L60" s="151">
        <v>50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74900</v>
      </c>
      <c r="J62" s="151">
        <v>50000</v>
      </c>
      <c r="K62" s="151">
        <v>29022.19</v>
      </c>
      <c r="L62" s="151">
        <v>29022.19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1500</v>
      </c>
      <c r="J63" s="151">
        <v>760</v>
      </c>
      <c r="K63" s="151">
        <v>734.8</v>
      </c>
      <c r="L63" s="151">
        <v>734.8</v>
      </c>
      <c r="M63" s="9"/>
      <c r="Q63" s="75"/>
      <c r="R63" s="9"/>
    </row>
    <row r="64" spans="1:18" ht="12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400</v>
      </c>
      <c r="J64" s="151">
        <v>200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142400</v>
      </c>
      <c r="J66" s="151">
        <v>98000</v>
      </c>
      <c r="K66" s="151">
        <v>78349.45</v>
      </c>
      <c r="L66" s="151">
        <v>78349.45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12600</v>
      </c>
      <c r="J141" s="175">
        <f>SUM(J142+J147+J155)</f>
        <v>6300</v>
      </c>
      <c r="K141" s="149">
        <f>SUM(K142+K147+K155)</f>
        <v>5528.74</v>
      </c>
      <c r="L141" s="148">
        <f>SUM(L142+L147+L155)</f>
        <v>5528.74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12600</v>
      </c>
      <c r="J155" s="175">
        <f t="shared" si="15"/>
        <v>6300</v>
      </c>
      <c r="K155" s="149">
        <f t="shared" si="15"/>
        <v>5528.74</v>
      </c>
      <c r="L155" s="148">
        <f t="shared" si="15"/>
        <v>5528.74</v>
      </c>
    </row>
    <row r="156" spans="1:13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12600</v>
      </c>
      <c r="J156" s="168">
        <f t="shared" si="15"/>
        <v>6300</v>
      </c>
      <c r="K156" s="157">
        <f t="shared" si="15"/>
        <v>5528.74</v>
      </c>
      <c r="L156" s="156">
        <f t="shared" si="15"/>
        <v>5528.74</v>
      </c>
    </row>
    <row r="157" spans="1:13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12600</v>
      </c>
      <c r="J157" s="175">
        <f>SUM(J158:J159)</f>
        <v>6300</v>
      </c>
      <c r="K157" s="149">
        <f>SUM(K158:K159)</f>
        <v>5528.74</v>
      </c>
      <c r="L157" s="148">
        <f>SUM(L158:L159)</f>
        <v>5528.74</v>
      </c>
    </row>
    <row r="158" spans="1:13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12600</v>
      </c>
      <c r="J158" s="170">
        <v>6300</v>
      </c>
      <c r="K158" s="170">
        <v>5528.74</v>
      </c>
      <c r="L158" s="170">
        <v>5528.74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282200</v>
      </c>
      <c r="J186" s="175">
        <f>SUM(J187+J240+J305)</f>
        <v>272200</v>
      </c>
      <c r="K186" s="149">
        <f>SUM(K187+K240+K305)</f>
        <v>264290.5</v>
      </c>
      <c r="L186" s="148">
        <f>SUM(L187+L240+L305)</f>
        <v>264290.5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282200</v>
      </c>
      <c r="J187" s="159">
        <f>SUM(J188+J211+J218+J230+J234)</f>
        <v>272200</v>
      </c>
      <c r="K187" s="159">
        <f>SUM(K188+K211+K218+K230+K234)</f>
        <v>264290.5</v>
      </c>
      <c r="L187" s="159">
        <f>SUM(L188+L211+L218+L230+L234)</f>
        <v>264290.5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282200</v>
      </c>
      <c r="J188" s="175">
        <f>SUM(J189+J192+J197+J203+J208)</f>
        <v>272200</v>
      </c>
      <c r="K188" s="149">
        <f>SUM(K189+K192+K197+K203+K208)</f>
        <v>264290.5</v>
      </c>
      <c r="L188" s="148">
        <f>SUM(L189+L192+L197+L203+L208)</f>
        <v>264290.5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282200</v>
      </c>
      <c r="J192" s="161">
        <f>J193</f>
        <v>272200</v>
      </c>
      <c r="K192" s="162">
        <f>K193</f>
        <v>264290.5</v>
      </c>
      <c r="L192" s="159">
        <f>L193</f>
        <v>264290.5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282200</v>
      </c>
      <c r="J193" s="175">
        <f>SUM(J194:J196)</f>
        <v>272200</v>
      </c>
      <c r="K193" s="149">
        <f>SUM(K194:K196)</f>
        <v>264290.5</v>
      </c>
      <c r="L193" s="148">
        <f>SUM(L194:L196)</f>
        <v>264290.5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282200</v>
      </c>
      <c r="J196" s="150">
        <v>272200</v>
      </c>
      <c r="K196" s="150">
        <v>264290.5</v>
      </c>
      <c r="L196" s="174">
        <v>264290.5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1401200</v>
      </c>
      <c r="J370" s="183">
        <f>SUM(J35+J186)</f>
        <v>940360</v>
      </c>
      <c r="K370" s="183">
        <f>SUM(K35+K186)</f>
        <v>827503.49</v>
      </c>
      <c r="L370" s="183">
        <f>SUM(L35+L186)</f>
        <v>827503.49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193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9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51CC-D886-4DFA-97D8-411F0217BA4E}">
  <sheetPr>
    <pageSetUpPr fitToPage="1"/>
  </sheetPr>
  <dimension ref="A1:R378"/>
  <sheetViews>
    <sheetView showZeros="0" topLeftCell="A2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400" t="s">
        <v>7</v>
      </c>
      <c r="H13" s="400"/>
      <c r="I13" s="400"/>
      <c r="J13" s="400"/>
      <c r="K13" s="400"/>
      <c r="L13" s="189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F16" s="392"/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240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405" t="s">
        <v>260</v>
      </c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18</v>
      </c>
      <c r="L26" s="35"/>
      <c r="M26" s="27"/>
    </row>
    <row r="27" spans="1:13" ht="12.75" customHeight="1">
      <c r="A27" s="407" t="s">
        <v>257</v>
      </c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29.1" customHeight="1">
      <c r="A28" s="407" t="s">
        <v>259</v>
      </c>
      <c r="B28" s="407"/>
      <c r="C28" s="407"/>
      <c r="D28" s="407"/>
      <c r="E28" s="407"/>
      <c r="F28" s="407"/>
      <c r="G28" s="407"/>
      <c r="H28" s="407"/>
      <c r="I28" s="407"/>
      <c r="J28" s="187" t="s">
        <v>21</v>
      </c>
      <c r="K28" s="39" t="s">
        <v>258</v>
      </c>
      <c r="L28" s="35"/>
      <c r="M28" s="27"/>
    </row>
    <row r="29" spans="1:13" ht="12.75" customHeight="1">
      <c r="F29" s="36"/>
      <c r="G29" s="40" t="s">
        <v>22</v>
      </c>
      <c r="H29" s="130" t="s">
        <v>243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 t="s">
        <v>234</v>
      </c>
      <c r="J30" s="185" t="s">
        <v>233</v>
      </c>
      <c r="K30" s="186" t="s">
        <v>233</v>
      </c>
      <c r="L30" s="186" t="s">
        <v>255</v>
      </c>
      <c r="M30" s="27"/>
    </row>
    <row r="31" spans="1:13" ht="14.25" customHeight="1">
      <c r="A31" s="44" t="s">
        <v>241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26000</v>
      </c>
      <c r="J186" s="175">
        <f>SUM(J187+J240+J305)</f>
        <v>26000</v>
      </c>
      <c r="K186" s="149">
        <f>SUM(K187+K240+K305)</f>
        <v>25497.27</v>
      </c>
      <c r="L186" s="148">
        <f>SUM(L187+L240+L305)</f>
        <v>25497.27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26000</v>
      </c>
      <c r="J187" s="159">
        <f>SUM(J188+J211+J218+J230+J234)</f>
        <v>26000</v>
      </c>
      <c r="K187" s="159">
        <f>SUM(K188+K211+K218+K230+K234)</f>
        <v>25497.27</v>
      </c>
      <c r="L187" s="159">
        <f>SUM(L188+L211+L218+L230+L234)</f>
        <v>25497.27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26000</v>
      </c>
      <c r="J188" s="175">
        <f>SUM(J189+J192+J197+J203+J208)</f>
        <v>26000</v>
      </c>
      <c r="K188" s="149">
        <f>SUM(K189+K192+K197+K203+K208)</f>
        <v>25497.27</v>
      </c>
      <c r="L188" s="148">
        <f>SUM(L189+L192+L197+L203+L208)</f>
        <v>25497.27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26000</v>
      </c>
      <c r="J192" s="161">
        <f>J193</f>
        <v>26000</v>
      </c>
      <c r="K192" s="162">
        <f>K193</f>
        <v>25497.27</v>
      </c>
      <c r="L192" s="159">
        <f>L193</f>
        <v>25497.27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26000</v>
      </c>
      <c r="J193" s="175">
        <f>SUM(J194:J196)</f>
        <v>26000</v>
      </c>
      <c r="K193" s="149">
        <f>SUM(K194:K196)</f>
        <v>25497.27</v>
      </c>
      <c r="L193" s="148">
        <f>SUM(L194:L196)</f>
        <v>25497.27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26000</v>
      </c>
      <c r="J196" s="150">
        <v>26000</v>
      </c>
      <c r="K196" s="150">
        <v>25497.27</v>
      </c>
      <c r="L196" s="174">
        <v>25497.27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26000</v>
      </c>
      <c r="J370" s="183">
        <f>SUM(J35+J186)</f>
        <v>26000</v>
      </c>
      <c r="K370" s="183">
        <f>SUM(K35+K186)</f>
        <v>25497.27</v>
      </c>
      <c r="L370" s="183">
        <f>SUM(L35+L186)</f>
        <v>25497.27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193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9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BBCD-FE74-4DE7-9956-D8572A53A96F}">
  <sheetPr>
    <pageSetUpPr fitToPage="1"/>
  </sheetPr>
  <dimension ref="A1:R369"/>
  <sheetViews>
    <sheetView showZeros="0" tabSelected="1" view="pageBreakPreview" topLeftCell="A5" zoomScaleNormal="100" zoomScaleSheetLayoutView="100" workbookViewId="0">
      <selection activeCell="A5" sqref="A5:L5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1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18" customHeight="1">
      <c r="A4" s="393" t="s">
        <v>4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19"/>
      <c r="N4" s="19"/>
      <c r="O4" s="19"/>
      <c r="P4" s="19"/>
      <c r="Q4" s="19"/>
    </row>
    <row r="5" spans="1:17" ht="18" customHeight="1">
      <c r="A5" s="394" t="s">
        <v>5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6"/>
    </row>
    <row r="6" spans="1:17" ht="18.75" customHeight="1">
      <c r="A6" s="398" t="s">
        <v>6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6"/>
    </row>
    <row r="7" spans="1:17" ht="14.25" customHeight="1">
      <c r="A7" s="188"/>
      <c r="B7" s="189"/>
      <c r="C7" s="189"/>
      <c r="D7" s="189"/>
      <c r="E7" s="189"/>
      <c r="F7" s="189"/>
      <c r="G7" s="400" t="s">
        <v>7</v>
      </c>
      <c r="H7" s="400"/>
      <c r="I7" s="400"/>
      <c r="J7" s="400"/>
      <c r="K7" s="400"/>
      <c r="L7" s="189"/>
      <c r="M7" s="6"/>
    </row>
    <row r="8" spans="1:17" ht="16.5" customHeight="1">
      <c r="A8" s="401" t="s">
        <v>8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6"/>
      <c r="P8" s="36" t="s">
        <v>9</v>
      </c>
    </row>
    <row r="9" spans="1:17" ht="15.75" customHeight="1">
      <c r="G9" s="402" t="s">
        <v>10</v>
      </c>
      <c r="H9" s="402"/>
      <c r="I9" s="402"/>
      <c r="J9" s="402"/>
      <c r="K9" s="402"/>
      <c r="M9" s="6"/>
    </row>
    <row r="10" spans="1:17" ht="12" customHeight="1">
      <c r="G10" s="403" t="s">
        <v>451</v>
      </c>
      <c r="H10" s="403"/>
      <c r="I10" s="403"/>
      <c r="J10" s="403"/>
      <c r="K10" s="403"/>
    </row>
    <row r="11" spans="1:17" ht="12" customHeight="1">
      <c r="B11" s="401" t="s">
        <v>12</v>
      </c>
      <c r="C11" s="401"/>
      <c r="D11" s="401"/>
      <c r="E11" s="401"/>
      <c r="F11" s="401"/>
      <c r="G11" s="401"/>
      <c r="H11" s="401"/>
      <c r="I11" s="401"/>
      <c r="J11" s="401"/>
      <c r="K11" s="401"/>
      <c r="L11" s="401"/>
    </row>
    <row r="12" spans="1:17" ht="12.75" customHeight="1">
      <c r="G12" s="402" t="s">
        <v>240</v>
      </c>
      <c r="H12" s="402"/>
      <c r="I12" s="402"/>
      <c r="J12" s="402"/>
      <c r="K12" s="402"/>
    </row>
    <row r="13" spans="1:17" ht="11.25" customHeight="1">
      <c r="G13" s="404" t="s">
        <v>14</v>
      </c>
      <c r="H13" s="404"/>
      <c r="I13" s="404"/>
      <c r="J13" s="404"/>
      <c r="K13" s="404"/>
    </row>
    <row r="14" spans="1:17">
      <c r="B14" s="9"/>
      <c r="C14" s="9"/>
      <c r="D14" s="9"/>
      <c r="E14" s="405" t="s">
        <v>239</v>
      </c>
      <c r="F14" s="405"/>
      <c r="G14" s="405"/>
      <c r="H14" s="405"/>
      <c r="I14" s="405"/>
      <c r="J14" s="405"/>
      <c r="K14" s="405"/>
      <c r="L14" s="9"/>
    </row>
    <row r="15" spans="1:17" ht="12" customHeight="1">
      <c r="A15" s="406" t="s">
        <v>15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27"/>
    </row>
    <row r="16" spans="1:17" ht="12" customHeight="1">
      <c r="F16" s="36"/>
      <c r="J16" s="28"/>
      <c r="K16" s="22"/>
      <c r="L16" s="29" t="s">
        <v>16</v>
      </c>
      <c r="M16" s="27"/>
    </row>
    <row r="17" spans="1:17" ht="11.25" customHeight="1">
      <c r="F17" s="36"/>
      <c r="J17" s="30" t="s">
        <v>17</v>
      </c>
      <c r="K17" s="31"/>
      <c r="L17" s="35"/>
      <c r="M17" s="27"/>
    </row>
    <row r="18" spans="1:17" ht="12" customHeight="1">
      <c r="E18" s="192"/>
      <c r="F18" s="191"/>
      <c r="I18" s="33"/>
      <c r="J18" s="33"/>
      <c r="K18" s="34" t="s">
        <v>18</v>
      </c>
      <c r="L18" s="35"/>
      <c r="M18" s="27"/>
    </row>
    <row r="19" spans="1:17" ht="12.75" customHeight="1">
      <c r="A19" s="407" t="s">
        <v>257</v>
      </c>
      <c r="B19" s="407"/>
      <c r="C19" s="407"/>
      <c r="D19" s="407"/>
      <c r="E19" s="407"/>
      <c r="F19" s="407"/>
      <c r="G19" s="407"/>
      <c r="H19" s="407"/>
      <c r="I19" s="407"/>
      <c r="K19" s="34" t="s">
        <v>19</v>
      </c>
      <c r="L19" s="37" t="s">
        <v>20</v>
      </c>
      <c r="M19" s="27"/>
    </row>
    <row r="20" spans="1:17" ht="29.1" customHeight="1">
      <c r="A20" s="407" t="s">
        <v>256</v>
      </c>
      <c r="B20" s="407"/>
      <c r="C20" s="407"/>
      <c r="D20" s="407"/>
      <c r="E20" s="407"/>
      <c r="F20" s="407"/>
      <c r="G20" s="407"/>
      <c r="H20" s="407"/>
      <c r="I20" s="407"/>
      <c r="J20" s="187" t="s">
        <v>21</v>
      </c>
      <c r="K20" s="39" t="s">
        <v>236</v>
      </c>
      <c r="L20" s="35"/>
      <c r="M20" s="27"/>
    </row>
    <row r="21" spans="1:17" ht="12.75" customHeight="1">
      <c r="F21" s="36"/>
      <c r="G21" s="40" t="s">
        <v>22</v>
      </c>
      <c r="H21" s="130" t="s">
        <v>243</v>
      </c>
      <c r="I21" s="131"/>
      <c r="J21" s="43"/>
      <c r="K21" s="35"/>
      <c r="L21" s="35"/>
      <c r="M21" s="27"/>
    </row>
    <row r="22" spans="1:17" ht="13.5" customHeight="1">
      <c r="F22" s="36"/>
      <c r="G22" s="397" t="s">
        <v>23</v>
      </c>
      <c r="H22" s="397"/>
      <c r="I22" s="184" t="s">
        <v>234</v>
      </c>
      <c r="J22" s="185" t="s">
        <v>233</v>
      </c>
      <c r="K22" s="186" t="s">
        <v>233</v>
      </c>
      <c r="L22" s="186" t="s">
        <v>255</v>
      </c>
      <c r="M22" s="27"/>
    </row>
    <row r="23" spans="1:17" ht="14.25" customHeight="1">
      <c r="A23" s="44" t="s">
        <v>241</v>
      </c>
      <c r="B23" s="44"/>
      <c r="C23" s="44"/>
      <c r="D23" s="44"/>
      <c r="E23" s="44"/>
      <c r="F23" s="45"/>
      <c r="G23" s="46"/>
      <c r="I23" s="46"/>
      <c r="J23" s="46"/>
      <c r="K23" s="47"/>
      <c r="L23" s="48" t="s">
        <v>24</v>
      </c>
      <c r="M23" s="49"/>
    </row>
    <row r="24" spans="1:17" ht="24" customHeight="1">
      <c r="A24" s="414" t="s">
        <v>25</v>
      </c>
      <c r="B24" s="415"/>
      <c r="C24" s="415"/>
      <c r="D24" s="415"/>
      <c r="E24" s="415"/>
      <c r="F24" s="415"/>
      <c r="G24" s="418" t="s">
        <v>26</v>
      </c>
      <c r="H24" s="420" t="s">
        <v>27</v>
      </c>
      <c r="I24" s="422" t="s">
        <v>28</v>
      </c>
      <c r="J24" s="423"/>
      <c r="K24" s="424" t="s">
        <v>29</v>
      </c>
      <c r="L24" s="426" t="s">
        <v>30</v>
      </c>
      <c r="M24" s="49"/>
    </row>
    <row r="25" spans="1:17" ht="46.5" customHeight="1">
      <c r="A25" s="416"/>
      <c r="B25" s="417"/>
      <c r="C25" s="417"/>
      <c r="D25" s="417"/>
      <c r="E25" s="417"/>
      <c r="F25" s="417"/>
      <c r="G25" s="419"/>
      <c r="H25" s="421"/>
      <c r="I25" s="50" t="s">
        <v>31</v>
      </c>
      <c r="J25" s="51" t="s">
        <v>32</v>
      </c>
      <c r="K25" s="425"/>
      <c r="L25" s="427"/>
    </row>
    <row r="26" spans="1:17" ht="11.25" customHeight="1">
      <c r="A26" s="408" t="s">
        <v>33</v>
      </c>
      <c r="B26" s="409"/>
      <c r="C26" s="409"/>
      <c r="D26" s="409"/>
      <c r="E26" s="409"/>
      <c r="F26" s="410"/>
      <c r="G26" s="52">
        <v>2</v>
      </c>
      <c r="H26" s="53">
        <v>3</v>
      </c>
      <c r="I26" s="54" t="s">
        <v>34</v>
      </c>
      <c r="J26" s="55" t="s">
        <v>35</v>
      </c>
      <c r="K26" s="56">
        <v>6</v>
      </c>
      <c r="L26" s="56">
        <v>7</v>
      </c>
    </row>
    <row r="27" spans="1:17" s="62" customFormat="1" ht="14.25" customHeight="1">
      <c r="A27" s="57">
        <v>2</v>
      </c>
      <c r="B27" s="57"/>
      <c r="C27" s="58"/>
      <c r="D27" s="59"/>
      <c r="E27" s="57"/>
      <c r="F27" s="60"/>
      <c r="G27" s="59" t="s">
        <v>36</v>
      </c>
      <c r="H27" s="61">
        <v>1</v>
      </c>
      <c r="I27" s="148">
        <f>SUM(I28+I39+I59+I80+I87+I107+I133+I152+I162)</f>
        <v>10000</v>
      </c>
      <c r="J27" s="148">
        <f>SUM(J28+J39+J59+J80+J87+J107+J133+J152+J162)</f>
        <v>6000</v>
      </c>
      <c r="K27" s="149">
        <f>SUM(K28+K39+K59+K80+K87+K107+K133+K152+K162)</f>
        <v>5012.53</v>
      </c>
      <c r="L27" s="148">
        <f>SUM(L28+L39+L59+L80+L87+L107+L133+L152+L162)</f>
        <v>5012.53</v>
      </c>
    </row>
    <row r="28" spans="1:17" ht="16.5" hidden="1" customHeight="1">
      <c r="A28" s="57">
        <v>2</v>
      </c>
      <c r="B28" s="63">
        <v>1</v>
      </c>
      <c r="C28" s="64"/>
      <c r="D28" s="78"/>
      <c r="E28" s="66"/>
      <c r="F28" s="67"/>
      <c r="G28" s="68" t="s">
        <v>37</v>
      </c>
      <c r="H28" s="61">
        <v>2</v>
      </c>
      <c r="I28" s="148">
        <f>SUM(I29+I35)</f>
        <v>0</v>
      </c>
      <c r="J28" s="148">
        <f>SUM(J29+J35)</f>
        <v>0</v>
      </c>
      <c r="K28" s="164">
        <f>SUM(K29+K35)</f>
        <v>0</v>
      </c>
      <c r="L28" s="155">
        <f>SUM(L29+L35)</f>
        <v>0</v>
      </c>
      <c r="M28" s="9"/>
    </row>
    <row r="29" spans="1:17" ht="14.25" hidden="1" customHeight="1">
      <c r="A29" s="92">
        <v>2</v>
      </c>
      <c r="B29" s="92">
        <v>1</v>
      </c>
      <c r="C29" s="93">
        <v>1</v>
      </c>
      <c r="D29" s="73"/>
      <c r="E29" s="92"/>
      <c r="F29" s="94"/>
      <c r="G29" s="73" t="s">
        <v>38</v>
      </c>
      <c r="H29" s="61">
        <v>3</v>
      </c>
      <c r="I29" s="148">
        <f>SUM(I30)</f>
        <v>0</v>
      </c>
      <c r="J29" s="148">
        <f>SUM(J30)</f>
        <v>0</v>
      </c>
      <c r="K29" s="149">
        <f>SUM(K30)</f>
        <v>0</v>
      </c>
      <c r="L29" s="148">
        <f>SUM(L30)</f>
        <v>0</v>
      </c>
      <c r="M29" s="9"/>
      <c r="Q29" s="9"/>
    </row>
    <row r="30" spans="1:17" ht="13.5" hidden="1" customHeight="1">
      <c r="A30" s="91">
        <v>2</v>
      </c>
      <c r="B30" s="92">
        <v>1</v>
      </c>
      <c r="C30" s="93">
        <v>1</v>
      </c>
      <c r="D30" s="73">
        <v>1</v>
      </c>
      <c r="E30" s="92"/>
      <c r="F30" s="94"/>
      <c r="G30" s="73" t="s">
        <v>38</v>
      </c>
      <c r="H30" s="61">
        <v>4</v>
      </c>
      <c r="I30" s="148">
        <f>SUM(I31+I33)</f>
        <v>0</v>
      </c>
      <c r="J30" s="148">
        <f t="shared" ref="J30:L31" si="0">SUM(J31)</f>
        <v>0</v>
      </c>
      <c r="K30" s="148">
        <f t="shared" si="0"/>
        <v>0</v>
      </c>
      <c r="L30" s="148">
        <f t="shared" si="0"/>
        <v>0</v>
      </c>
      <c r="M30" s="9"/>
      <c r="Q30" s="75"/>
    </row>
    <row r="31" spans="1:17" ht="14.25" hidden="1" customHeight="1">
      <c r="A31" s="91">
        <v>2</v>
      </c>
      <c r="B31" s="92">
        <v>1</v>
      </c>
      <c r="C31" s="93">
        <v>1</v>
      </c>
      <c r="D31" s="73">
        <v>1</v>
      </c>
      <c r="E31" s="92">
        <v>1</v>
      </c>
      <c r="F31" s="94"/>
      <c r="G31" s="73" t="s">
        <v>39</v>
      </c>
      <c r="H31" s="61">
        <v>5</v>
      </c>
      <c r="I31" s="149">
        <f>SUM(I32)</f>
        <v>0</v>
      </c>
      <c r="J31" s="149">
        <f t="shared" si="0"/>
        <v>0</v>
      </c>
      <c r="K31" s="149">
        <f t="shared" si="0"/>
        <v>0</v>
      </c>
      <c r="L31" s="149">
        <f t="shared" si="0"/>
        <v>0</v>
      </c>
      <c r="M31" s="9"/>
      <c r="Q31" s="75"/>
    </row>
    <row r="32" spans="1:17" ht="14.25" hidden="1" customHeight="1">
      <c r="A32" s="91">
        <v>2</v>
      </c>
      <c r="B32" s="92">
        <v>1</v>
      </c>
      <c r="C32" s="93">
        <v>1</v>
      </c>
      <c r="D32" s="73">
        <v>1</v>
      </c>
      <c r="E32" s="92">
        <v>1</v>
      </c>
      <c r="F32" s="94">
        <v>1</v>
      </c>
      <c r="G32" s="73" t="s">
        <v>39</v>
      </c>
      <c r="H32" s="61">
        <v>6</v>
      </c>
      <c r="I32" s="150">
        <v>0</v>
      </c>
      <c r="J32" s="151">
        <v>0</v>
      </c>
      <c r="K32" s="151">
        <v>0</v>
      </c>
      <c r="L32" s="151">
        <v>0</v>
      </c>
      <c r="M32" s="9"/>
      <c r="Q32" s="75"/>
    </row>
    <row r="33" spans="1:18" ht="12.75" hidden="1" customHeight="1">
      <c r="A33" s="91">
        <v>2</v>
      </c>
      <c r="B33" s="92">
        <v>1</v>
      </c>
      <c r="C33" s="93">
        <v>1</v>
      </c>
      <c r="D33" s="73">
        <v>1</v>
      </c>
      <c r="E33" s="92">
        <v>2</v>
      </c>
      <c r="F33" s="94"/>
      <c r="G33" s="73" t="s">
        <v>40</v>
      </c>
      <c r="H33" s="61">
        <v>7</v>
      </c>
      <c r="I33" s="149">
        <f>I34</f>
        <v>0</v>
      </c>
      <c r="J33" s="149">
        <f>J34</f>
        <v>0</v>
      </c>
      <c r="K33" s="149">
        <f>K34</f>
        <v>0</v>
      </c>
      <c r="L33" s="149">
        <f>L34</f>
        <v>0</v>
      </c>
      <c r="M33" s="9"/>
      <c r="Q33" s="75"/>
    </row>
    <row r="34" spans="1:18" ht="12.75" hidden="1" customHeight="1">
      <c r="A34" s="91">
        <v>2</v>
      </c>
      <c r="B34" s="92">
        <v>1</v>
      </c>
      <c r="C34" s="93">
        <v>1</v>
      </c>
      <c r="D34" s="73">
        <v>1</v>
      </c>
      <c r="E34" s="92">
        <v>2</v>
      </c>
      <c r="F34" s="94">
        <v>1</v>
      </c>
      <c r="G34" s="73" t="s">
        <v>40</v>
      </c>
      <c r="H34" s="61">
        <v>8</v>
      </c>
      <c r="I34" s="151">
        <v>0</v>
      </c>
      <c r="J34" s="152">
        <v>0</v>
      </c>
      <c r="K34" s="151">
        <v>0</v>
      </c>
      <c r="L34" s="152">
        <v>0</v>
      </c>
      <c r="M34" s="9"/>
      <c r="Q34" s="75"/>
    </row>
    <row r="35" spans="1:18" ht="13.5" hidden="1" customHeight="1">
      <c r="A35" s="91">
        <v>2</v>
      </c>
      <c r="B35" s="92">
        <v>1</v>
      </c>
      <c r="C35" s="93">
        <v>2</v>
      </c>
      <c r="D35" s="73"/>
      <c r="E35" s="92"/>
      <c r="F35" s="94"/>
      <c r="G35" s="73" t="s">
        <v>41</v>
      </c>
      <c r="H35" s="61">
        <v>9</v>
      </c>
      <c r="I35" s="149">
        <f t="shared" ref="I35:L37" si="1">I36</f>
        <v>0</v>
      </c>
      <c r="J35" s="148">
        <f t="shared" si="1"/>
        <v>0</v>
      </c>
      <c r="K35" s="149">
        <f t="shared" si="1"/>
        <v>0</v>
      </c>
      <c r="L35" s="148">
        <f t="shared" si="1"/>
        <v>0</v>
      </c>
      <c r="M35" s="9"/>
      <c r="Q35" s="75"/>
    </row>
    <row r="36" spans="1:18" hidden="1">
      <c r="A36" s="91">
        <v>2</v>
      </c>
      <c r="B36" s="92">
        <v>1</v>
      </c>
      <c r="C36" s="93">
        <v>2</v>
      </c>
      <c r="D36" s="73">
        <v>1</v>
      </c>
      <c r="E36" s="92"/>
      <c r="F36" s="94"/>
      <c r="G36" s="73" t="s">
        <v>41</v>
      </c>
      <c r="H36" s="61">
        <v>10</v>
      </c>
      <c r="I36" s="149">
        <f t="shared" si="1"/>
        <v>0</v>
      </c>
      <c r="J36" s="148">
        <f t="shared" si="1"/>
        <v>0</v>
      </c>
      <c r="K36" s="148">
        <f t="shared" si="1"/>
        <v>0</v>
      </c>
      <c r="L36" s="148">
        <f t="shared" si="1"/>
        <v>0</v>
      </c>
      <c r="Q36" s="9"/>
    </row>
    <row r="37" spans="1:18" ht="13.5" hidden="1" customHeight="1">
      <c r="A37" s="91">
        <v>2</v>
      </c>
      <c r="B37" s="92">
        <v>1</v>
      </c>
      <c r="C37" s="93">
        <v>2</v>
      </c>
      <c r="D37" s="73">
        <v>1</v>
      </c>
      <c r="E37" s="92">
        <v>1</v>
      </c>
      <c r="F37" s="94"/>
      <c r="G37" s="73" t="s">
        <v>41</v>
      </c>
      <c r="H37" s="61">
        <v>11</v>
      </c>
      <c r="I37" s="148">
        <f t="shared" si="1"/>
        <v>0</v>
      </c>
      <c r="J37" s="148">
        <f t="shared" si="1"/>
        <v>0</v>
      </c>
      <c r="K37" s="148">
        <f t="shared" si="1"/>
        <v>0</v>
      </c>
      <c r="L37" s="148">
        <f t="shared" si="1"/>
        <v>0</v>
      </c>
      <c r="M37" s="9"/>
      <c r="Q37" s="75"/>
    </row>
    <row r="38" spans="1:18" ht="14.25" hidden="1" customHeight="1">
      <c r="A38" s="91">
        <v>2</v>
      </c>
      <c r="B38" s="92">
        <v>1</v>
      </c>
      <c r="C38" s="93">
        <v>2</v>
      </c>
      <c r="D38" s="73">
        <v>1</v>
      </c>
      <c r="E38" s="92">
        <v>1</v>
      </c>
      <c r="F38" s="94">
        <v>1</v>
      </c>
      <c r="G38" s="73" t="s">
        <v>41</v>
      </c>
      <c r="H38" s="61">
        <v>12</v>
      </c>
      <c r="I38" s="152">
        <v>0</v>
      </c>
      <c r="J38" s="151">
        <v>0</v>
      </c>
      <c r="K38" s="151">
        <v>0</v>
      </c>
      <c r="L38" s="151">
        <v>0</v>
      </c>
      <c r="M38" s="9"/>
      <c r="Q38" s="75"/>
    </row>
    <row r="39" spans="1:18" ht="26.25" customHeight="1">
      <c r="A39" s="76">
        <v>2</v>
      </c>
      <c r="B39" s="77">
        <v>2</v>
      </c>
      <c r="C39" s="64"/>
      <c r="D39" s="78"/>
      <c r="E39" s="66"/>
      <c r="F39" s="67"/>
      <c r="G39" s="68" t="s">
        <v>42</v>
      </c>
      <c r="H39" s="61">
        <v>13</v>
      </c>
      <c r="I39" s="159">
        <f t="shared" ref="I39:L41" si="2">I40</f>
        <v>10000</v>
      </c>
      <c r="J39" s="162">
        <f t="shared" si="2"/>
        <v>6000</v>
      </c>
      <c r="K39" s="159">
        <f t="shared" si="2"/>
        <v>5012.53</v>
      </c>
      <c r="L39" s="159">
        <f t="shared" si="2"/>
        <v>5012.53</v>
      </c>
      <c r="M39" s="9"/>
    </row>
    <row r="40" spans="1:18" ht="27" customHeight="1">
      <c r="A40" s="91">
        <v>2</v>
      </c>
      <c r="B40" s="92">
        <v>2</v>
      </c>
      <c r="C40" s="93">
        <v>1</v>
      </c>
      <c r="D40" s="73"/>
      <c r="E40" s="92"/>
      <c r="F40" s="94"/>
      <c r="G40" s="78" t="s">
        <v>42</v>
      </c>
      <c r="H40" s="61">
        <v>14</v>
      </c>
      <c r="I40" s="148">
        <f t="shared" si="2"/>
        <v>10000</v>
      </c>
      <c r="J40" s="149">
        <f t="shared" si="2"/>
        <v>6000</v>
      </c>
      <c r="K40" s="148">
        <f t="shared" si="2"/>
        <v>5012.53</v>
      </c>
      <c r="L40" s="149">
        <f t="shared" si="2"/>
        <v>5012.53</v>
      </c>
      <c r="M40" s="9"/>
      <c r="Q40" s="9"/>
      <c r="R40" s="75"/>
    </row>
    <row r="41" spans="1:18" ht="15.75" customHeight="1">
      <c r="A41" s="91">
        <v>2</v>
      </c>
      <c r="B41" s="92">
        <v>2</v>
      </c>
      <c r="C41" s="93">
        <v>1</v>
      </c>
      <c r="D41" s="73">
        <v>1</v>
      </c>
      <c r="E41" s="92"/>
      <c r="F41" s="94"/>
      <c r="G41" s="78" t="s">
        <v>42</v>
      </c>
      <c r="H41" s="61">
        <v>15</v>
      </c>
      <c r="I41" s="148">
        <f t="shared" si="2"/>
        <v>10000</v>
      </c>
      <c r="J41" s="149">
        <f t="shared" si="2"/>
        <v>6000</v>
      </c>
      <c r="K41" s="155">
        <f t="shared" si="2"/>
        <v>5012.53</v>
      </c>
      <c r="L41" s="155">
        <f t="shared" si="2"/>
        <v>5012.53</v>
      </c>
      <c r="M41" s="9"/>
      <c r="Q41" s="75"/>
      <c r="R41" s="9"/>
    </row>
    <row r="42" spans="1:18" ht="24.75" customHeight="1">
      <c r="A42" s="106">
        <v>2</v>
      </c>
      <c r="B42" s="107">
        <v>2</v>
      </c>
      <c r="C42" s="108">
        <v>1</v>
      </c>
      <c r="D42" s="105">
        <v>1</v>
      </c>
      <c r="E42" s="107">
        <v>1</v>
      </c>
      <c r="F42" s="120"/>
      <c r="G42" s="78" t="s">
        <v>42</v>
      </c>
      <c r="H42" s="61">
        <v>16</v>
      </c>
      <c r="I42" s="156">
        <f>SUM(I43:I58)</f>
        <v>10000</v>
      </c>
      <c r="J42" s="156">
        <f>SUM(J43:J58)</f>
        <v>6000</v>
      </c>
      <c r="K42" s="157">
        <f>SUM(K43:K58)</f>
        <v>5012.53</v>
      </c>
      <c r="L42" s="157">
        <f>SUM(L43:L58)</f>
        <v>5012.53</v>
      </c>
      <c r="M42" s="9"/>
      <c r="Q42" s="75"/>
      <c r="R42" s="9"/>
    </row>
    <row r="43" spans="1:18" ht="15.75" hidden="1" customHeight="1">
      <c r="A43" s="91">
        <v>2</v>
      </c>
      <c r="B43" s="92">
        <v>2</v>
      </c>
      <c r="C43" s="93">
        <v>1</v>
      </c>
      <c r="D43" s="73">
        <v>1</v>
      </c>
      <c r="E43" s="92">
        <v>1</v>
      </c>
      <c r="F43" s="84">
        <v>1</v>
      </c>
      <c r="G43" s="73" t="s">
        <v>43</v>
      </c>
      <c r="H43" s="61">
        <v>17</v>
      </c>
      <c r="I43" s="151">
        <v>0</v>
      </c>
      <c r="J43" s="151">
        <v>0</v>
      </c>
      <c r="K43" s="151">
        <v>0</v>
      </c>
      <c r="L43" s="151">
        <v>0</v>
      </c>
      <c r="M43" s="9"/>
      <c r="Q43" s="75"/>
      <c r="R43" s="9"/>
    </row>
    <row r="44" spans="1:18" ht="26.25" hidden="1" customHeight="1">
      <c r="A44" s="91">
        <v>2</v>
      </c>
      <c r="B44" s="92">
        <v>2</v>
      </c>
      <c r="C44" s="93">
        <v>1</v>
      </c>
      <c r="D44" s="73">
        <v>1</v>
      </c>
      <c r="E44" s="92">
        <v>1</v>
      </c>
      <c r="F44" s="94">
        <v>2</v>
      </c>
      <c r="G44" s="73" t="s">
        <v>44</v>
      </c>
      <c r="H44" s="61">
        <v>18</v>
      </c>
      <c r="I44" s="151">
        <v>0</v>
      </c>
      <c r="J44" s="151">
        <v>0</v>
      </c>
      <c r="K44" s="151">
        <v>0</v>
      </c>
      <c r="L44" s="151">
        <v>0</v>
      </c>
      <c r="M44" s="9"/>
      <c r="Q44" s="75"/>
      <c r="R44" s="9"/>
    </row>
    <row r="45" spans="1:18" ht="26.25" hidden="1" customHeight="1">
      <c r="A45" s="91">
        <v>2</v>
      </c>
      <c r="B45" s="92">
        <v>2</v>
      </c>
      <c r="C45" s="93">
        <v>1</v>
      </c>
      <c r="D45" s="73">
        <v>1</v>
      </c>
      <c r="E45" s="92">
        <v>1</v>
      </c>
      <c r="F45" s="94">
        <v>5</v>
      </c>
      <c r="G45" s="73" t="s">
        <v>45</v>
      </c>
      <c r="H45" s="61">
        <v>19</v>
      </c>
      <c r="I45" s="151">
        <v>0</v>
      </c>
      <c r="J45" s="151">
        <v>0</v>
      </c>
      <c r="K45" s="151">
        <v>0</v>
      </c>
      <c r="L45" s="151">
        <v>0</v>
      </c>
      <c r="M45" s="9"/>
      <c r="Q45" s="75"/>
      <c r="R45" s="9"/>
    </row>
    <row r="46" spans="1:18" ht="27" hidden="1" customHeight="1">
      <c r="A46" s="91">
        <v>2</v>
      </c>
      <c r="B46" s="92">
        <v>2</v>
      </c>
      <c r="C46" s="93">
        <v>1</v>
      </c>
      <c r="D46" s="73">
        <v>1</v>
      </c>
      <c r="E46" s="92">
        <v>1</v>
      </c>
      <c r="F46" s="94">
        <v>6</v>
      </c>
      <c r="G46" s="73" t="s">
        <v>46</v>
      </c>
      <c r="H46" s="61">
        <v>20</v>
      </c>
      <c r="I46" s="151">
        <v>0</v>
      </c>
      <c r="J46" s="151">
        <v>0</v>
      </c>
      <c r="K46" s="151">
        <v>0</v>
      </c>
      <c r="L46" s="151">
        <v>0</v>
      </c>
      <c r="M46" s="9"/>
      <c r="Q46" s="75"/>
      <c r="R46" s="9"/>
    </row>
    <row r="47" spans="1:18" ht="26.25" hidden="1" customHeight="1">
      <c r="A47" s="99">
        <v>2</v>
      </c>
      <c r="B47" s="66">
        <v>2</v>
      </c>
      <c r="C47" s="64">
        <v>1</v>
      </c>
      <c r="D47" s="78">
        <v>1</v>
      </c>
      <c r="E47" s="66">
        <v>1</v>
      </c>
      <c r="F47" s="67">
        <v>7</v>
      </c>
      <c r="G47" s="78" t="s">
        <v>47</v>
      </c>
      <c r="H47" s="61">
        <v>21</v>
      </c>
      <c r="I47" s="151">
        <v>0</v>
      </c>
      <c r="J47" s="151">
        <v>0</v>
      </c>
      <c r="K47" s="151">
        <v>0</v>
      </c>
      <c r="L47" s="151">
        <v>0</v>
      </c>
      <c r="M47" s="9"/>
      <c r="Q47" s="75"/>
      <c r="R47" s="9"/>
    </row>
    <row r="48" spans="1:18" ht="12" hidden="1" customHeight="1">
      <c r="A48" s="91">
        <v>2</v>
      </c>
      <c r="B48" s="92">
        <v>2</v>
      </c>
      <c r="C48" s="93">
        <v>1</v>
      </c>
      <c r="D48" s="73">
        <v>1</v>
      </c>
      <c r="E48" s="92">
        <v>1</v>
      </c>
      <c r="F48" s="94">
        <v>11</v>
      </c>
      <c r="G48" s="73" t="s">
        <v>48</v>
      </c>
      <c r="H48" s="61">
        <v>22</v>
      </c>
      <c r="I48" s="152">
        <v>0</v>
      </c>
      <c r="J48" s="151">
        <v>0</v>
      </c>
      <c r="K48" s="151">
        <v>0</v>
      </c>
      <c r="L48" s="151">
        <v>0</v>
      </c>
      <c r="M48" s="9"/>
      <c r="Q48" s="75"/>
      <c r="R48" s="9"/>
    </row>
    <row r="49" spans="1:18" ht="15.75" hidden="1" customHeight="1">
      <c r="A49" s="106">
        <v>2</v>
      </c>
      <c r="B49" s="117">
        <v>2</v>
      </c>
      <c r="C49" s="118">
        <v>1</v>
      </c>
      <c r="D49" s="118">
        <v>1</v>
      </c>
      <c r="E49" s="118">
        <v>1</v>
      </c>
      <c r="F49" s="119">
        <v>12</v>
      </c>
      <c r="G49" s="111" t="s">
        <v>49</v>
      </c>
      <c r="H49" s="61">
        <v>23</v>
      </c>
      <c r="I49" s="158">
        <v>0</v>
      </c>
      <c r="J49" s="151">
        <v>0</v>
      </c>
      <c r="K49" s="151">
        <v>0</v>
      </c>
      <c r="L49" s="151">
        <v>0</v>
      </c>
      <c r="M49" s="9"/>
      <c r="Q49" s="75"/>
      <c r="R49" s="9"/>
    </row>
    <row r="50" spans="1:18" ht="25.5" hidden="1" customHeight="1">
      <c r="A50" s="91">
        <v>2</v>
      </c>
      <c r="B50" s="92">
        <v>2</v>
      </c>
      <c r="C50" s="93">
        <v>1</v>
      </c>
      <c r="D50" s="93">
        <v>1</v>
      </c>
      <c r="E50" s="93">
        <v>1</v>
      </c>
      <c r="F50" s="94">
        <v>14</v>
      </c>
      <c r="G50" s="90" t="s">
        <v>50</v>
      </c>
      <c r="H50" s="61">
        <v>24</v>
      </c>
      <c r="I50" s="152">
        <v>0</v>
      </c>
      <c r="J50" s="152">
        <v>0</v>
      </c>
      <c r="K50" s="152">
        <v>0</v>
      </c>
      <c r="L50" s="152">
        <v>0</v>
      </c>
      <c r="M50" s="9"/>
      <c r="Q50" s="75"/>
      <c r="R50" s="9"/>
    </row>
    <row r="51" spans="1:18" ht="27.75" hidden="1" customHeight="1">
      <c r="A51" s="91">
        <v>2</v>
      </c>
      <c r="B51" s="92">
        <v>2</v>
      </c>
      <c r="C51" s="93">
        <v>1</v>
      </c>
      <c r="D51" s="93">
        <v>1</v>
      </c>
      <c r="E51" s="93">
        <v>1</v>
      </c>
      <c r="F51" s="94">
        <v>15</v>
      </c>
      <c r="G51" s="73" t="s">
        <v>51</v>
      </c>
      <c r="H51" s="61">
        <v>25</v>
      </c>
      <c r="I51" s="152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15.75" hidden="1" customHeight="1">
      <c r="A52" s="91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16</v>
      </c>
      <c r="G52" s="73" t="s">
        <v>52</v>
      </c>
      <c r="H52" s="61">
        <v>26</v>
      </c>
      <c r="I52" s="152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7.75" hidden="1" customHeight="1">
      <c r="A53" s="91">
        <v>2</v>
      </c>
      <c r="B53" s="92">
        <v>2</v>
      </c>
      <c r="C53" s="93">
        <v>1</v>
      </c>
      <c r="D53" s="93">
        <v>1</v>
      </c>
      <c r="E53" s="93">
        <v>1</v>
      </c>
      <c r="F53" s="94">
        <v>17</v>
      </c>
      <c r="G53" s="73" t="s">
        <v>53</v>
      </c>
      <c r="H53" s="61">
        <v>27</v>
      </c>
      <c r="I53" s="152">
        <v>0</v>
      </c>
      <c r="J53" s="152">
        <v>0</v>
      </c>
      <c r="K53" s="152">
        <v>0</v>
      </c>
      <c r="L53" s="152">
        <v>0</v>
      </c>
      <c r="M53" s="9"/>
      <c r="Q53" s="75"/>
      <c r="R53" s="9"/>
    </row>
    <row r="54" spans="1:18" ht="14.25" hidden="1" customHeight="1">
      <c r="A54" s="91">
        <v>2</v>
      </c>
      <c r="B54" s="92">
        <v>2</v>
      </c>
      <c r="C54" s="93">
        <v>1</v>
      </c>
      <c r="D54" s="93">
        <v>1</v>
      </c>
      <c r="E54" s="93">
        <v>1</v>
      </c>
      <c r="F54" s="94">
        <v>20</v>
      </c>
      <c r="G54" s="73" t="s">
        <v>54</v>
      </c>
      <c r="H54" s="61">
        <v>28</v>
      </c>
      <c r="I54" s="152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7.75" hidden="1" customHeight="1">
      <c r="A55" s="91">
        <v>2</v>
      </c>
      <c r="B55" s="92">
        <v>2</v>
      </c>
      <c r="C55" s="93">
        <v>1</v>
      </c>
      <c r="D55" s="93">
        <v>1</v>
      </c>
      <c r="E55" s="93">
        <v>1</v>
      </c>
      <c r="F55" s="94">
        <v>21</v>
      </c>
      <c r="G55" s="73" t="s">
        <v>55</v>
      </c>
      <c r="H55" s="61">
        <v>29</v>
      </c>
      <c r="I55" s="152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93">
        <v>1</v>
      </c>
      <c r="E56" s="93">
        <v>1</v>
      </c>
      <c r="F56" s="94">
        <v>22</v>
      </c>
      <c r="G56" s="73" t="s">
        <v>56</v>
      </c>
      <c r="H56" s="61">
        <v>30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2" hidden="1" customHeight="1">
      <c r="A57" s="91">
        <v>2</v>
      </c>
      <c r="B57" s="92">
        <v>2</v>
      </c>
      <c r="C57" s="93">
        <v>1</v>
      </c>
      <c r="D57" s="93">
        <v>1</v>
      </c>
      <c r="E57" s="93">
        <v>1</v>
      </c>
      <c r="F57" s="94">
        <v>23</v>
      </c>
      <c r="G57" s="73" t="s">
        <v>57</v>
      </c>
      <c r="H57" s="61">
        <v>31</v>
      </c>
      <c r="I57" s="152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1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30</v>
      </c>
      <c r="G58" s="73" t="s">
        <v>58</v>
      </c>
      <c r="H58" s="61">
        <v>32</v>
      </c>
      <c r="I58" s="152">
        <v>10000</v>
      </c>
      <c r="J58" s="151">
        <v>6000</v>
      </c>
      <c r="K58" s="151">
        <v>5012.53</v>
      </c>
      <c r="L58" s="151">
        <v>5012.53</v>
      </c>
      <c r="M58" s="9"/>
      <c r="Q58" s="75"/>
      <c r="R58" s="9"/>
    </row>
    <row r="59" spans="1:18" ht="14.25" hidden="1" customHeight="1">
      <c r="A59" s="95">
        <v>2</v>
      </c>
      <c r="B59" s="96">
        <v>3</v>
      </c>
      <c r="C59" s="63"/>
      <c r="D59" s="64"/>
      <c r="E59" s="64"/>
      <c r="F59" s="67"/>
      <c r="G59" s="97" t="s">
        <v>59</v>
      </c>
      <c r="H59" s="61">
        <v>33</v>
      </c>
      <c r="I59" s="159">
        <f>I60</f>
        <v>0</v>
      </c>
      <c r="J59" s="159">
        <f>J60</f>
        <v>0</v>
      </c>
      <c r="K59" s="159">
        <f>K60</f>
        <v>0</v>
      </c>
      <c r="L59" s="159">
        <f>L60</f>
        <v>0</v>
      </c>
      <c r="M59" s="9"/>
    </row>
    <row r="60" spans="1:18" ht="13.5" hidden="1" customHeight="1">
      <c r="A60" s="91">
        <v>2</v>
      </c>
      <c r="B60" s="92">
        <v>3</v>
      </c>
      <c r="C60" s="93">
        <v>1</v>
      </c>
      <c r="D60" s="93"/>
      <c r="E60" s="93"/>
      <c r="F60" s="94"/>
      <c r="G60" s="73" t="s">
        <v>60</v>
      </c>
      <c r="H60" s="61">
        <v>34</v>
      </c>
      <c r="I60" s="148">
        <f>SUM(I61+I66+I71)</f>
        <v>0</v>
      </c>
      <c r="J60" s="175">
        <f>SUM(J61+J66+J71)</f>
        <v>0</v>
      </c>
      <c r="K60" s="149">
        <f>SUM(K61+K66+K71)</f>
        <v>0</v>
      </c>
      <c r="L60" s="148">
        <f>SUM(L61+L66+L71)</f>
        <v>0</v>
      </c>
      <c r="M60" s="9"/>
      <c r="Q60" s="9"/>
      <c r="R60" s="75"/>
    </row>
    <row r="61" spans="1:18" ht="15" hidden="1" customHeight="1">
      <c r="A61" s="91">
        <v>2</v>
      </c>
      <c r="B61" s="92">
        <v>3</v>
      </c>
      <c r="C61" s="93">
        <v>1</v>
      </c>
      <c r="D61" s="93">
        <v>1</v>
      </c>
      <c r="E61" s="93"/>
      <c r="F61" s="94"/>
      <c r="G61" s="73" t="s">
        <v>61</v>
      </c>
      <c r="H61" s="61">
        <v>35</v>
      </c>
      <c r="I61" s="148">
        <f>I62</f>
        <v>0</v>
      </c>
      <c r="J61" s="175">
        <f>J62</f>
        <v>0</v>
      </c>
      <c r="K61" s="149">
        <f>K62</f>
        <v>0</v>
      </c>
      <c r="L61" s="148">
        <f>L62</f>
        <v>0</v>
      </c>
      <c r="M61" s="9"/>
      <c r="Q61" s="75"/>
      <c r="R61" s="9"/>
    </row>
    <row r="62" spans="1:18" ht="13.5" hidden="1" customHeight="1">
      <c r="A62" s="91">
        <v>2</v>
      </c>
      <c r="B62" s="92">
        <v>3</v>
      </c>
      <c r="C62" s="93">
        <v>1</v>
      </c>
      <c r="D62" s="93">
        <v>1</v>
      </c>
      <c r="E62" s="93">
        <v>1</v>
      </c>
      <c r="F62" s="94"/>
      <c r="G62" s="73" t="s">
        <v>61</v>
      </c>
      <c r="H62" s="61">
        <v>36</v>
      </c>
      <c r="I62" s="148">
        <f>SUM(I63:I65)</f>
        <v>0</v>
      </c>
      <c r="J62" s="175">
        <f>SUM(J63:J65)</f>
        <v>0</v>
      </c>
      <c r="K62" s="149">
        <f>SUM(K63:K65)</f>
        <v>0</v>
      </c>
      <c r="L62" s="148">
        <f>SUM(L63:L65)</f>
        <v>0</v>
      </c>
      <c r="M62" s="9"/>
      <c r="Q62" s="75"/>
      <c r="R62" s="9"/>
    </row>
    <row r="63" spans="1:18" s="98" customFormat="1" ht="25.5" hidden="1" customHeight="1">
      <c r="A63" s="91">
        <v>2</v>
      </c>
      <c r="B63" s="92">
        <v>3</v>
      </c>
      <c r="C63" s="93">
        <v>1</v>
      </c>
      <c r="D63" s="93">
        <v>1</v>
      </c>
      <c r="E63" s="93">
        <v>1</v>
      </c>
      <c r="F63" s="94">
        <v>1</v>
      </c>
      <c r="G63" s="73" t="s">
        <v>62</v>
      </c>
      <c r="H63" s="61">
        <v>37</v>
      </c>
      <c r="I63" s="152">
        <v>0</v>
      </c>
      <c r="J63" s="152">
        <v>0</v>
      </c>
      <c r="K63" s="152">
        <v>0</v>
      </c>
      <c r="L63" s="152">
        <v>0</v>
      </c>
      <c r="Q63" s="75"/>
      <c r="R63" s="9"/>
    </row>
    <row r="64" spans="1:18" ht="19.5" hidden="1" customHeight="1">
      <c r="A64" s="91">
        <v>2</v>
      </c>
      <c r="B64" s="66">
        <v>3</v>
      </c>
      <c r="C64" s="64">
        <v>1</v>
      </c>
      <c r="D64" s="64">
        <v>1</v>
      </c>
      <c r="E64" s="64">
        <v>1</v>
      </c>
      <c r="F64" s="67">
        <v>2</v>
      </c>
      <c r="G64" s="78" t="s">
        <v>63</v>
      </c>
      <c r="H64" s="61">
        <v>38</v>
      </c>
      <c r="I64" s="150">
        <v>0</v>
      </c>
      <c r="J64" s="150">
        <v>0</v>
      </c>
      <c r="K64" s="150">
        <v>0</v>
      </c>
      <c r="L64" s="150">
        <v>0</v>
      </c>
      <c r="M64" s="9"/>
      <c r="Q64" s="75"/>
      <c r="R64" s="9"/>
    </row>
    <row r="65" spans="1:18" ht="16.5" hidden="1" customHeight="1">
      <c r="A65" s="92">
        <v>2</v>
      </c>
      <c r="B65" s="93">
        <v>3</v>
      </c>
      <c r="C65" s="93">
        <v>1</v>
      </c>
      <c r="D65" s="93">
        <v>1</v>
      </c>
      <c r="E65" s="93">
        <v>1</v>
      </c>
      <c r="F65" s="94">
        <v>3</v>
      </c>
      <c r="G65" s="73" t="s">
        <v>64</v>
      </c>
      <c r="H65" s="61">
        <v>39</v>
      </c>
      <c r="I65" s="152">
        <v>0</v>
      </c>
      <c r="J65" s="152">
        <v>0</v>
      </c>
      <c r="K65" s="152">
        <v>0</v>
      </c>
      <c r="L65" s="152">
        <v>0</v>
      </c>
      <c r="M65" s="9"/>
      <c r="Q65" s="75"/>
      <c r="R65" s="9"/>
    </row>
    <row r="66" spans="1:18" ht="29.25" hidden="1" customHeight="1">
      <c r="A66" s="66">
        <v>2</v>
      </c>
      <c r="B66" s="64">
        <v>3</v>
      </c>
      <c r="C66" s="64">
        <v>1</v>
      </c>
      <c r="D66" s="64">
        <v>2</v>
      </c>
      <c r="E66" s="64"/>
      <c r="F66" s="67"/>
      <c r="G66" s="78" t="s">
        <v>65</v>
      </c>
      <c r="H66" s="61">
        <v>40</v>
      </c>
      <c r="I66" s="159">
        <f>I67</f>
        <v>0</v>
      </c>
      <c r="J66" s="161">
        <f>J67</f>
        <v>0</v>
      </c>
      <c r="K66" s="162">
        <f>K67</f>
        <v>0</v>
      </c>
      <c r="L66" s="162">
        <f>L67</f>
        <v>0</v>
      </c>
      <c r="M66" s="9"/>
      <c r="Q66" s="75"/>
      <c r="R66" s="9"/>
    </row>
    <row r="67" spans="1:18" ht="27" hidden="1" customHeight="1">
      <c r="A67" s="107">
        <v>2</v>
      </c>
      <c r="B67" s="108">
        <v>3</v>
      </c>
      <c r="C67" s="108">
        <v>1</v>
      </c>
      <c r="D67" s="108">
        <v>2</v>
      </c>
      <c r="E67" s="108">
        <v>1</v>
      </c>
      <c r="F67" s="120"/>
      <c r="G67" s="78" t="s">
        <v>65</v>
      </c>
      <c r="H67" s="61">
        <v>41</v>
      </c>
      <c r="I67" s="155">
        <f>SUM(I68:I70)</f>
        <v>0</v>
      </c>
      <c r="J67" s="163">
        <f>SUM(J68:J70)</f>
        <v>0</v>
      </c>
      <c r="K67" s="164">
        <f>SUM(K68:K70)</f>
        <v>0</v>
      </c>
      <c r="L67" s="149">
        <f>SUM(L68:L70)</f>
        <v>0</v>
      </c>
      <c r="M67" s="9"/>
      <c r="Q67" s="75"/>
      <c r="R67" s="9"/>
    </row>
    <row r="68" spans="1:18" s="98" customFormat="1" ht="27" hidden="1" customHeight="1">
      <c r="A68" s="92">
        <v>2</v>
      </c>
      <c r="B68" s="93">
        <v>3</v>
      </c>
      <c r="C68" s="93">
        <v>1</v>
      </c>
      <c r="D68" s="93">
        <v>2</v>
      </c>
      <c r="E68" s="93">
        <v>1</v>
      </c>
      <c r="F68" s="94">
        <v>1</v>
      </c>
      <c r="G68" s="91" t="s">
        <v>62</v>
      </c>
      <c r="H68" s="61">
        <v>42</v>
      </c>
      <c r="I68" s="152">
        <v>0</v>
      </c>
      <c r="J68" s="152">
        <v>0</v>
      </c>
      <c r="K68" s="152">
        <v>0</v>
      </c>
      <c r="L68" s="152">
        <v>0</v>
      </c>
      <c r="Q68" s="75"/>
      <c r="R68" s="9"/>
    </row>
    <row r="69" spans="1:18" ht="16.5" hidden="1" customHeight="1">
      <c r="A69" s="92">
        <v>2</v>
      </c>
      <c r="B69" s="93">
        <v>3</v>
      </c>
      <c r="C69" s="93">
        <v>1</v>
      </c>
      <c r="D69" s="93">
        <v>2</v>
      </c>
      <c r="E69" s="93">
        <v>1</v>
      </c>
      <c r="F69" s="94">
        <v>2</v>
      </c>
      <c r="G69" s="91" t="s">
        <v>63</v>
      </c>
      <c r="H69" s="61">
        <v>43</v>
      </c>
      <c r="I69" s="152">
        <v>0</v>
      </c>
      <c r="J69" s="152">
        <v>0</v>
      </c>
      <c r="K69" s="152">
        <v>0</v>
      </c>
      <c r="L69" s="152">
        <v>0</v>
      </c>
      <c r="M69" s="9"/>
      <c r="Q69" s="75"/>
      <c r="R69" s="9"/>
    </row>
    <row r="70" spans="1:18" ht="15" hidden="1" customHeight="1">
      <c r="A70" s="92">
        <v>2</v>
      </c>
      <c r="B70" s="93">
        <v>3</v>
      </c>
      <c r="C70" s="93">
        <v>1</v>
      </c>
      <c r="D70" s="93">
        <v>2</v>
      </c>
      <c r="E70" s="93">
        <v>1</v>
      </c>
      <c r="F70" s="94">
        <v>3</v>
      </c>
      <c r="G70" s="91" t="s">
        <v>64</v>
      </c>
      <c r="H70" s="61">
        <v>44</v>
      </c>
      <c r="I70" s="152">
        <v>0</v>
      </c>
      <c r="J70" s="152">
        <v>0</v>
      </c>
      <c r="K70" s="152">
        <v>0</v>
      </c>
      <c r="L70" s="152">
        <v>0</v>
      </c>
      <c r="M70" s="9"/>
      <c r="Q70" s="75"/>
      <c r="R70" s="9"/>
    </row>
    <row r="71" spans="1:18" ht="27.75" hidden="1" customHeight="1">
      <c r="A71" s="92">
        <v>2</v>
      </c>
      <c r="B71" s="93">
        <v>3</v>
      </c>
      <c r="C71" s="93">
        <v>1</v>
      </c>
      <c r="D71" s="93">
        <v>3</v>
      </c>
      <c r="E71" s="93"/>
      <c r="F71" s="94"/>
      <c r="G71" s="91" t="s">
        <v>66</v>
      </c>
      <c r="H71" s="61">
        <v>45</v>
      </c>
      <c r="I71" s="148">
        <f>I72</f>
        <v>0</v>
      </c>
      <c r="J71" s="175">
        <f>J72</f>
        <v>0</v>
      </c>
      <c r="K71" s="149">
        <f>K72</f>
        <v>0</v>
      </c>
      <c r="L71" s="149">
        <f>L72</f>
        <v>0</v>
      </c>
      <c r="M71" s="9"/>
      <c r="Q71" s="75"/>
      <c r="R71" s="9"/>
    </row>
    <row r="72" spans="1:18" ht="26.25" hidden="1" customHeight="1">
      <c r="A72" s="92">
        <v>2</v>
      </c>
      <c r="B72" s="93">
        <v>3</v>
      </c>
      <c r="C72" s="93">
        <v>1</v>
      </c>
      <c r="D72" s="93">
        <v>3</v>
      </c>
      <c r="E72" s="93">
        <v>1</v>
      </c>
      <c r="F72" s="94"/>
      <c r="G72" s="91" t="s">
        <v>67</v>
      </c>
      <c r="H72" s="61">
        <v>46</v>
      </c>
      <c r="I72" s="148">
        <f>SUM(I73:I75)</f>
        <v>0</v>
      </c>
      <c r="J72" s="175">
        <f>SUM(J73:J75)</f>
        <v>0</v>
      </c>
      <c r="K72" s="149">
        <f>SUM(K73:K75)</f>
        <v>0</v>
      </c>
      <c r="L72" s="149">
        <f>SUM(L73:L75)</f>
        <v>0</v>
      </c>
      <c r="M72" s="9"/>
      <c r="Q72" s="75"/>
      <c r="R72" s="9"/>
    </row>
    <row r="73" spans="1:18" ht="15" hidden="1" customHeight="1">
      <c r="A73" s="66">
        <v>2</v>
      </c>
      <c r="B73" s="64">
        <v>3</v>
      </c>
      <c r="C73" s="64">
        <v>1</v>
      </c>
      <c r="D73" s="64">
        <v>3</v>
      </c>
      <c r="E73" s="64">
        <v>1</v>
      </c>
      <c r="F73" s="67">
        <v>1</v>
      </c>
      <c r="G73" s="99" t="s">
        <v>68</v>
      </c>
      <c r="H73" s="61">
        <v>47</v>
      </c>
      <c r="I73" s="150">
        <v>0</v>
      </c>
      <c r="J73" s="150">
        <v>0</v>
      </c>
      <c r="K73" s="150">
        <v>0</v>
      </c>
      <c r="L73" s="150">
        <v>0</v>
      </c>
      <c r="M73" s="9"/>
      <c r="Q73" s="75"/>
      <c r="R73" s="9"/>
    </row>
    <row r="74" spans="1:18" ht="16.5" hidden="1" customHeight="1">
      <c r="A74" s="92">
        <v>2</v>
      </c>
      <c r="B74" s="93">
        <v>3</v>
      </c>
      <c r="C74" s="93">
        <v>1</v>
      </c>
      <c r="D74" s="93">
        <v>3</v>
      </c>
      <c r="E74" s="93">
        <v>1</v>
      </c>
      <c r="F74" s="94">
        <v>2</v>
      </c>
      <c r="G74" s="91" t="s">
        <v>69</v>
      </c>
      <c r="H74" s="61">
        <v>48</v>
      </c>
      <c r="I74" s="152">
        <v>0</v>
      </c>
      <c r="J74" s="152">
        <v>0</v>
      </c>
      <c r="K74" s="152">
        <v>0</v>
      </c>
      <c r="L74" s="152">
        <v>0</v>
      </c>
      <c r="M74" s="9"/>
      <c r="Q74" s="75"/>
      <c r="R74" s="9"/>
    </row>
    <row r="75" spans="1:18" ht="17.25" hidden="1" customHeight="1">
      <c r="A75" s="66">
        <v>2</v>
      </c>
      <c r="B75" s="64">
        <v>3</v>
      </c>
      <c r="C75" s="64">
        <v>1</v>
      </c>
      <c r="D75" s="64">
        <v>3</v>
      </c>
      <c r="E75" s="64">
        <v>1</v>
      </c>
      <c r="F75" s="67">
        <v>3</v>
      </c>
      <c r="G75" s="99" t="s">
        <v>70</v>
      </c>
      <c r="H75" s="61">
        <v>49</v>
      </c>
      <c r="I75" s="150">
        <v>0</v>
      </c>
      <c r="J75" s="150">
        <v>0</v>
      </c>
      <c r="K75" s="150">
        <v>0</v>
      </c>
      <c r="L75" s="150">
        <v>0</v>
      </c>
      <c r="M75" s="9"/>
      <c r="Q75" s="75"/>
      <c r="R75" s="9"/>
    </row>
    <row r="76" spans="1:18" ht="12.75" hidden="1" customHeight="1">
      <c r="A76" s="66">
        <v>2</v>
      </c>
      <c r="B76" s="64">
        <v>3</v>
      </c>
      <c r="C76" s="64">
        <v>2</v>
      </c>
      <c r="D76" s="64"/>
      <c r="E76" s="64"/>
      <c r="F76" s="67"/>
      <c r="G76" s="99" t="s">
        <v>71</v>
      </c>
      <c r="H76" s="61">
        <v>50</v>
      </c>
      <c r="I76" s="148">
        <f t="shared" ref="I76:L77" si="3">I77</f>
        <v>0</v>
      </c>
      <c r="J76" s="148">
        <f t="shared" si="3"/>
        <v>0</v>
      </c>
      <c r="K76" s="148">
        <f t="shared" si="3"/>
        <v>0</v>
      </c>
      <c r="L76" s="148">
        <f t="shared" si="3"/>
        <v>0</v>
      </c>
      <c r="M76" s="9"/>
    </row>
    <row r="77" spans="1:18" ht="12" hidden="1" customHeight="1">
      <c r="A77" s="66">
        <v>2</v>
      </c>
      <c r="B77" s="64">
        <v>3</v>
      </c>
      <c r="C77" s="64">
        <v>2</v>
      </c>
      <c r="D77" s="64">
        <v>1</v>
      </c>
      <c r="E77" s="64"/>
      <c r="F77" s="67"/>
      <c r="G77" s="99" t="s">
        <v>71</v>
      </c>
      <c r="H77" s="61">
        <v>51</v>
      </c>
      <c r="I77" s="148">
        <f t="shared" si="3"/>
        <v>0</v>
      </c>
      <c r="J77" s="148">
        <f t="shared" si="3"/>
        <v>0</v>
      </c>
      <c r="K77" s="148">
        <f t="shared" si="3"/>
        <v>0</v>
      </c>
      <c r="L77" s="148">
        <f t="shared" si="3"/>
        <v>0</v>
      </c>
      <c r="M77" s="9"/>
    </row>
    <row r="78" spans="1:18" ht="15.75" hidden="1" customHeight="1">
      <c r="A78" s="66">
        <v>2</v>
      </c>
      <c r="B78" s="64">
        <v>3</v>
      </c>
      <c r="C78" s="64">
        <v>2</v>
      </c>
      <c r="D78" s="64">
        <v>1</v>
      </c>
      <c r="E78" s="64">
        <v>1</v>
      </c>
      <c r="F78" s="67"/>
      <c r="G78" s="99" t="s">
        <v>71</v>
      </c>
      <c r="H78" s="61">
        <v>52</v>
      </c>
      <c r="I78" s="148">
        <f>SUM(I79)</f>
        <v>0</v>
      </c>
      <c r="J78" s="148">
        <f>SUM(J79)</f>
        <v>0</v>
      </c>
      <c r="K78" s="148">
        <f>SUM(K79)</f>
        <v>0</v>
      </c>
      <c r="L78" s="148">
        <f>SUM(L79)</f>
        <v>0</v>
      </c>
      <c r="M78" s="9"/>
    </row>
    <row r="79" spans="1:18" ht="13.5" hidden="1" customHeight="1">
      <c r="A79" s="66">
        <v>2</v>
      </c>
      <c r="B79" s="64">
        <v>3</v>
      </c>
      <c r="C79" s="64">
        <v>2</v>
      </c>
      <c r="D79" s="64">
        <v>1</v>
      </c>
      <c r="E79" s="64">
        <v>1</v>
      </c>
      <c r="F79" s="67">
        <v>1</v>
      </c>
      <c r="G79" s="99" t="s">
        <v>71</v>
      </c>
      <c r="H79" s="61">
        <v>53</v>
      </c>
      <c r="I79" s="152">
        <v>0</v>
      </c>
      <c r="J79" s="152">
        <v>0</v>
      </c>
      <c r="K79" s="152">
        <v>0</v>
      </c>
      <c r="L79" s="152">
        <v>0</v>
      </c>
      <c r="M79" s="9"/>
    </row>
    <row r="80" spans="1:18" ht="16.5" hidden="1" customHeight="1">
      <c r="A80" s="57">
        <v>2</v>
      </c>
      <c r="B80" s="58">
        <v>4</v>
      </c>
      <c r="C80" s="58"/>
      <c r="D80" s="58"/>
      <c r="E80" s="58"/>
      <c r="F80" s="60"/>
      <c r="G80" s="100" t="s">
        <v>72</v>
      </c>
      <c r="H80" s="61">
        <v>54</v>
      </c>
      <c r="I80" s="148">
        <f t="shared" ref="I80:L82" si="4">I81</f>
        <v>0</v>
      </c>
      <c r="J80" s="175">
        <f t="shared" si="4"/>
        <v>0</v>
      </c>
      <c r="K80" s="149">
        <f t="shared" si="4"/>
        <v>0</v>
      </c>
      <c r="L80" s="149">
        <f t="shared" si="4"/>
        <v>0</v>
      </c>
      <c r="M80" s="9"/>
    </row>
    <row r="81" spans="1:13" ht="15.75" hidden="1" customHeight="1">
      <c r="A81" s="92">
        <v>2</v>
      </c>
      <c r="B81" s="93">
        <v>4</v>
      </c>
      <c r="C81" s="93">
        <v>1</v>
      </c>
      <c r="D81" s="93"/>
      <c r="E81" s="93"/>
      <c r="F81" s="94"/>
      <c r="G81" s="91" t="s">
        <v>73</v>
      </c>
      <c r="H81" s="61">
        <v>55</v>
      </c>
      <c r="I81" s="148">
        <f t="shared" si="4"/>
        <v>0</v>
      </c>
      <c r="J81" s="175">
        <f t="shared" si="4"/>
        <v>0</v>
      </c>
      <c r="K81" s="149">
        <f t="shared" si="4"/>
        <v>0</v>
      </c>
      <c r="L81" s="149">
        <f t="shared" si="4"/>
        <v>0</v>
      </c>
      <c r="M81" s="9"/>
    </row>
    <row r="82" spans="1:13" ht="17.25" hidden="1" customHeight="1">
      <c r="A82" s="92">
        <v>2</v>
      </c>
      <c r="B82" s="93">
        <v>4</v>
      </c>
      <c r="C82" s="93">
        <v>1</v>
      </c>
      <c r="D82" s="93">
        <v>1</v>
      </c>
      <c r="E82" s="93"/>
      <c r="F82" s="94"/>
      <c r="G82" s="91" t="s">
        <v>73</v>
      </c>
      <c r="H82" s="61">
        <v>56</v>
      </c>
      <c r="I82" s="148">
        <f t="shared" si="4"/>
        <v>0</v>
      </c>
      <c r="J82" s="175">
        <f t="shared" si="4"/>
        <v>0</v>
      </c>
      <c r="K82" s="149">
        <f t="shared" si="4"/>
        <v>0</v>
      </c>
      <c r="L82" s="149">
        <f t="shared" si="4"/>
        <v>0</v>
      </c>
      <c r="M82" s="9"/>
    </row>
    <row r="83" spans="1:13" ht="18" hidden="1" customHeight="1">
      <c r="A83" s="92">
        <v>2</v>
      </c>
      <c r="B83" s="93">
        <v>4</v>
      </c>
      <c r="C83" s="93">
        <v>1</v>
      </c>
      <c r="D83" s="93">
        <v>1</v>
      </c>
      <c r="E83" s="93">
        <v>1</v>
      </c>
      <c r="F83" s="94"/>
      <c r="G83" s="91" t="s">
        <v>73</v>
      </c>
      <c r="H83" s="61">
        <v>57</v>
      </c>
      <c r="I83" s="148">
        <f>SUM(I84:I86)</f>
        <v>0</v>
      </c>
      <c r="J83" s="175">
        <f>SUM(J84:J86)</f>
        <v>0</v>
      </c>
      <c r="K83" s="149">
        <f>SUM(K84:K86)</f>
        <v>0</v>
      </c>
      <c r="L83" s="149">
        <f>SUM(L84:L86)</f>
        <v>0</v>
      </c>
      <c r="M83" s="9"/>
    </row>
    <row r="84" spans="1:13" ht="14.25" hidden="1" customHeight="1">
      <c r="A84" s="92">
        <v>2</v>
      </c>
      <c r="B84" s="93">
        <v>4</v>
      </c>
      <c r="C84" s="93">
        <v>1</v>
      </c>
      <c r="D84" s="93">
        <v>1</v>
      </c>
      <c r="E84" s="93">
        <v>1</v>
      </c>
      <c r="F84" s="94">
        <v>1</v>
      </c>
      <c r="G84" s="91" t="s">
        <v>74</v>
      </c>
      <c r="H84" s="61">
        <v>58</v>
      </c>
      <c r="I84" s="152">
        <v>0</v>
      </c>
      <c r="J84" s="152">
        <v>0</v>
      </c>
      <c r="K84" s="152">
        <v>0</v>
      </c>
      <c r="L84" s="152">
        <v>0</v>
      </c>
      <c r="M84" s="9"/>
    </row>
    <row r="85" spans="1:13" ht="13.5" hidden="1" customHeight="1">
      <c r="A85" s="92">
        <v>2</v>
      </c>
      <c r="B85" s="92">
        <v>4</v>
      </c>
      <c r="C85" s="92">
        <v>1</v>
      </c>
      <c r="D85" s="93">
        <v>1</v>
      </c>
      <c r="E85" s="93">
        <v>1</v>
      </c>
      <c r="F85" s="101">
        <v>2</v>
      </c>
      <c r="G85" s="73" t="s">
        <v>75</v>
      </c>
      <c r="H85" s="61">
        <v>59</v>
      </c>
      <c r="I85" s="152">
        <v>0</v>
      </c>
      <c r="J85" s="152">
        <v>0</v>
      </c>
      <c r="K85" s="152">
        <v>0</v>
      </c>
      <c r="L85" s="152">
        <v>0</v>
      </c>
      <c r="M85" s="9"/>
    </row>
    <row r="86" spans="1:13" hidden="1">
      <c r="A86" s="92">
        <v>2</v>
      </c>
      <c r="B86" s="93">
        <v>4</v>
      </c>
      <c r="C86" s="92">
        <v>1</v>
      </c>
      <c r="D86" s="93">
        <v>1</v>
      </c>
      <c r="E86" s="93">
        <v>1</v>
      </c>
      <c r="F86" s="101">
        <v>3</v>
      </c>
      <c r="G86" s="73" t="s">
        <v>76</v>
      </c>
      <c r="H86" s="61">
        <v>60</v>
      </c>
      <c r="I86" s="152">
        <v>0</v>
      </c>
      <c r="J86" s="152">
        <v>0</v>
      </c>
      <c r="K86" s="152">
        <v>0</v>
      </c>
      <c r="L86" s="152">
        <v>0</v>
      </c>
    </row>
    <row r="87" spans="1:13" hidden="1">
      <c r="A87" s="57">
        <v>2</v>
      </c>
      <c r="B87" s="58">
        <v>5</v>
      </c>
      <c r="C87" s="57"/>
      <c r="D87" s="58"/>
      <c r="E87" s="58"/>
      <c r="F87" s="102"/>
      <c r="G87" s="59" t="s">
        <v>77</v>
      </c>
      <c r="H87" s="61">
        <v>61</v>
      </c>
      <c r="I87" s="148">
        <f>SUM(I88+I93+I98)</f>
        <v>0</v>
      </c>
      <c r="J87" s="175">
        <f>SUM(J88+J93+J98)</f>
        <v>0</v>
      </c>
      <c r="K87" s="149">
        <f>SUM(K88+K93+K98)</f>
        <v>0</v>
      </c>
      <c r="L87" s="149">
        <f>SUM(L88+L93+L98)</f>
        <v>0</v>
      </c>
    </row>
    <row r="88" spans="1:13" hidden="1">
      <c r="A88" s="66">
        <v>2</v>
      </c>
      <c r="B88" s="64">
        <v>5</v>
      </c>
      <c r="C88" s="66">
        <v>1</v>
      </c>
      <c r="D88" s="64"/>
      <c r="E88" s="64"/>
      <c r="F88" s="103"/>
      <c r="G88" s="78" t="s">
        <v>78</v>
      </c>
      <c r="H88" s="61">
        <v>62</v>
      </c>
      <c r="I88" s="159">
        <f t="shared" ref="I88:L89" si="5">I89</f>
        <v>0</v>
      </c>
      <c r="J88" s="161">
        <f t="shared" si="5"/>
        <v>0</v>
      </c>
      <c r="K88" s="162">
        <f t="shared" si="5"/>
        <v>0</v>
      </c>
      <c r="L88" s="162">
        <f t="shared" si="5"/>
        <v>0</v>
      </c>
    </row>
    <row r="89" spans="1:13" hidden="1">
      <c r="A89" s="92">
        <v>2</v>
      </c>
      <c r="B89" s="93">
        <v>5</v>
      </c>
      <c r="C89" s="92">
        <v>1</v>
      </c>
      <c r="D89" s="93">
        <v>1</v>
      </c>
      <c r="E89" s="93"/>
      <c r="F89" s="101"/>
      <c r="G89" s="73" t="s">
        <v>78</v>
      </c>
      <c r="H89" s="61">
        <v>63</v>
      </c>
      <c r="I89" s="148">
        <f t="shared" si="5"/>
        <v>0</v>
      </c>
      <c r="J89" s="175">
        <f t="shared" si="5"/>
        <v>0</v>
      </c>
      <c r="K89" s="149">
        <f t="shared" si="5"/>
        <v>0</v>
      </c>
      <c r="L89" s="149">
        <f t="shared" si="5"/>
        <v>0</v>
      </c>
    </row>
    <row r="90" spans="1:13" hidden="1">
      <c r="A90" s="92">
        <v>2</v>
      </c>
      <c r="B90" s="93">
        <v>5</v>
      </c>
      <c r="C90" s="92">
        <v>1</v>
      </c>
      <c r="D90" s="93">
        <v>1</v>
      </c>
      <c r="E90" s="93">
        <v>1</v>
      </c>
      <c r="F90" s="101"/>
      <c r="G90" s="73" t="s">
        <v>78</v>
      </c>
      <c r="H90" s="61">
        <v>64</v>
      </c>
      <c r="I90" s="148">
        <f>SUM(I91:I92)</f>
        <v>0</v>
      </c>
      <c r="J90" s="175">
        <f>SUM(J91:J92)</f>
        <v>0</v>
      </c>
      <c r="K90" s="149">
        <f>SUM(K91:K92)</f>
        <v>0</v>
      </c>
      <c r="L90" s="149">
        <f>SUM(L91:L92)</f>
        <v>0</v>
      </c>
    </row>
    <row r="91" spans="1:13" ht="25.5" hidden="1" customHeight="1">
      <c r="A91" s="92">
        <v>2</v>
      </c>
      <c r="B91" s="93">
        <v>5</v>
      </c>
      <c r="C91" s="92">
        <v>1</v>
      </c>
      <c r="D91" s="93">
        <v>1</v>
      </c>
      <c r="E91" s="93">
        <v>1</v>
      </c>
      <c r="F91" s="101">
        <v>1</v>
      </c>
      <c r="G91" s="73" t="s">
        <v>79</v>
      </c>
      <c r="H91" s="61">
        <v>65</v>
      </c>
      <c r="I91" s="152">
        <v>0</v>
      </c>
      <c r="J91" s="152">
        <v>0</v>
      </c>
      <c r="K91" s="152">
        <v>0</v>
      </c>
      <c r="L91" s="152">
        <v>0</v>
      </c>
      <c r="M91" s="9"/>
    </row>
    <row r="92" spans="1:13" ht="15.75" hidden="1" customHeight="1">
      <c r="A92" s="92">
        <v>2</v>
      </c>
      <c r="B92" s="93">
        <v>5</v>
      </c>
      <c r="C92" s="92">
        <v>1</v>
      </c>
      <c r="D92" s="93">
        <v>1</v>
      </c>
      <c r="E92" s="93">
        <v>1</v>
      </c>
      <c r="F92" s="101">
        <v>2</v>
      </c>
      <c r="G92" s="73" t="s">
        <v>80</v>
      </c>
      <c r="H92" s="61">
        <v>66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3" ht="12" hidden="1" customHeight="1">
      <c r="A93" s="92">
        <v>2</v>
      </c>
      <c r="B93" s="93">
        <v>5</v>
      </c>
      <c r="C93" s="92">
        <v>2</v>
      </c>
      <c r="D93" s="93"/>
      <c r="E93" s="93"/>
      <c r="F93" s="101"/>
      <c r="G93" s="73" t="s">
        <v>81</v>
      </c>
      <c r="H93" s="61">
        <v>67</v>
      </c>
      <c r="I93" s="148">
        <f t="shared" ref="I93:L94" si="6">I94</f>
        <v>0</v>
      </c>
      <c r="J93" s="175">
        <f t="shared" si="6"/>
        <v>0</v>
      </c>
      <c r="K93" s="149">
        <f t="shared" si="6"/>
        <v>0</v>
      </c>
      <c r="L93" s="148">
        <f t="shared" si="6"/>
        <v>0</v>
      </c>
      <c r="M93" s="9"/>
    </row>
    <row r="94" spans="1:13" ht="15.75" hidden="1" customHeight="1">
      <c r="A94" s="91">
        <v>2</v>
      </c>
      <c r="B94" s="92">
        <v>5</v>
      </c>
      <c r="C94" s="93">
        <v>2</v>
      </c>
      <c r="D94" s="73">
        <v>1</v>
      </c>
      <c r="E94" s="92"/>
      <c r="F94" s="101"/>
      <c r="G94" s="73" t="s">
        <v>81</v>
      </c>
      <c r="H94" s="61">
        <v>68</v>
      </c>
      <c r="I94" s="148">
        <f t="shared" si="6"/>
        <v>0</v>
      </c>
      <c r="J94" s="175">
        <f t="shared" si="6"/>
        <v>0</v>
      </c>
      <c r="K94" s="149">
        <f t="shared" si="6"/>
        <v>0</v>
      </c>
      <c r="L94" s="148">
        <f t="shared" si="6"/>
        <v>0</v>
      </c>
      <c r="M94" s="9"/>
    </row>
    <row r="95" spans="1:13" ht="15" hidden="1" customHeight="1">
      <c r="A95" s="91">
        <v>2</v>
      </c>
      <c r="B95" s="92">
        <v>5</v>
      </c>
      <c r="C95" s="93">
        <v>2</v>
      </c>
      <c r="D95" s="73">
        <v>1</v>
      </c>
      <c r="E95" s="92">
        <v>1</v>
      </c>
      <c r="F95" s="101"/>
      <c r="G95" s="73" t="s">
        <v>81</v>
      </c>
      <c r="H95" s="61">
        <v>69</v>
      </c>
      <c r="I95" s="148">
        <f>SUM(I96:I97)</f>
        <v>0</v>
      </c>
      <c r="J95" s="175">
        <f>SUM(J96:J97)</f>
        <v>0</v>
      </c>
      <c r="K95" s="149">
        <f>SUM(K96:K97)</f>
        <v>0</v>
      </c>
      <c r="L95" s="148">
        <f>SUM(L96:L97)</f>
        <v>0</v>
      </c>
      <c r="M95" s="9"/>
    </row>
    <row r="96" spans="1:13" ht="25.5" hidden="1" customHeight="1">
      <c r="A96" s="91">
        <v>2</v>
      </c>
      <c r="B96" s="92">
        <v>5</v>
      </c>
      <c r="C96" s="93">
        <v>2</v>
      </c>
      <c r="D96" s="73">
        <v>1</v>
      </c>
      <c r="E96" s="92">
        <v>1</v>
      </c>
      <c r="F96" s="101">
        <v>1</v>
      </c>
      <c r="G96" s="73" t="s">
        <v>82</v>
      </c>
      <c r="H96" s="61">
        <v>70</v>
      </c>
      <c r="I96" s="152">
        <v>0</v>
      </c>
      <c r="J96" s="152">
        <v>0</v>
      </c>
      <c r="K96" s="152">
        <v>0</v>
      </c>
      <c r="L96" s="152">
        <v>0</v>
      </c>
      <c r="M96" s="9"/>
    </row>
    <row r="97" spans="1:13" ht="25.5" hidden="1" customHeight="1">
      <c r="A97" s="91">
        <v>2</v>
      </c>
      <c r="B97" s="92">
        <v>5</v>
      </c>
      <c r="C97" s="93">
        <v>2</v>
      </c>
      <c r="D97" s="73">
        <v>1</v>
      </c>
      <c r="E97" s="92">
        <v>1</v>
      </c>
      <c r="F97" s="101">
        <v>2</v>
      </c>
      <c r="G97" s="73" t="s">
        <v>83</v>
      </c>
      <c r="H97" s="61">
        <v>71</v>
      </c>
      <c r="I97" s="152">
        <v>0</v>
      </c>
      <c r="J97" s="152">
        <v>0</v>
      </c>
      <c r="K97" s="152">
        <v>0</v>
      </c>
      <c r="L97" s="152">
        <v>0</v>
      </c>
      <c r="M97" s="9"/>
    </row>
    <row r="98" spans="1:13" ht="28.5" hidden="1" customHeight="1">
      <c r="A98" s="91">
        <v>2</v>
      </c>
      <c r="B98" s="92">
        <v>5</v>
      </c>
      <c r="C98" s="93">
        <v>3</v>
      </c>
      <c r="D98" s="73"/>
      <c r="E98" s="92"/>
      <c r="F98" s="101"/>
      <c r="G98" s="73" t="s">
        <v>84</v>
      </c>
      <c r="H98" s="61">
        <v>72</v>
      </c>
      <c r="I98" s="148">
        <f>I99+I103</f>
        <v>0</v>
      </c>
      <c r="J98" s="148">
        <f>J99+J103</f>
        <v>0</v>
      </c>
      <c r="K98" s="148">
        <f>K99+K103</f>
        <v>0</v>
      </c>
      <c r="L98" s="148">
        <f>L99+L103</f>
        <v>0</v>
      </c>
      <c r="M98" s="9"/>
    </row>
    <row r="99" spans="1:13" ht="27" hidden="1" customHeight="1">
      <c r="A99" s="91">
        <v>2</v>
      </c>
      <c r="B99" s="92">
        <v>5</v>
      </c>
      <c r="C99" s="93">
        <v>3</v>
      </c>
      <c r="D99" s="73">
        <v>1</v>
      </c>
      <c r="E99" s="92"/>
      <c r="F99" s="101"/>
      <c r="G99" s="73" t="s">
        <v>85</v>
      </c>
      <c r="H99" s="61">
        <v>73</v>
      </c>
      <c r="I99" s="148">
        <f>I100</f>
        <v>0</v>
      </c>
      <c r="J99" s="175">
        <f>J100</f>
        <v>0</v>
      </c>
      <c r="K99" s="149">
        <f>K100</f>
        <v>0</v>
      </c>
      <c r="L99" s="148">
        <f>L100</f>
        <v>0</v>
      </c>
      <c r="M99" s="9"/>
    </row>
    <row r="100" spans="1:13" ht="30" hidden="1" customHeight="1">
      <c r="A100" s="106">
        <v>2</v>
      </c>
      <c r="B100" s="107">
        <v>5</v>
      </c>
      <c r="C100" s="108">
        <v>3</v>
      </c>
      <c r="D100" s="105">
        <v>1</v>
      </c>
      <c r="E100" s="107">
        <v>1</v>
      </c>
      <c r="F100" s="109"/>
      <c r="G100" s="105" t="s">
        <v>85</v>
      </c>
      <c r="H100" s="61">
        <v>74</v>
      </c>
      <c r="I100" s="155">
        <f>SUM(I101:I102)</f>
        <v>0</v>
      </c>
      <c r="J100" s="163">
        <f>SUM(J101:J102)</f>
        <v>0</v>
      </c>
      <c r="K100" s="164">
        <f>SUM(K101:K102)</f>
        <v>0</v>
      </c>
      <c r="L100" s="155">
        <f>SUM(L101:L102)</f>
        <v>0</v>
      </c>
      <c r="M100" s="9"/>
    </row>
    <row r="101" spans="1:13" ht="26.25" hidden="1" customHeight="1">
      <c r="A101" s="91">
        <v>2</v>
      </c>
      <c r="B101" s="92">
        <v>5</v>
      </c>
      <c r="C101" s="93">
        <v>3</v>
      </c>
      <c r="D101" s="73">
        <v>1</v>
      </c>
      <c r="E101" s="92">
        <v>1</v>
      </c>
      <c r="F101" s="101">
        <v>1</v>
      </c>
      <c r="G101" s="73" t="s">
        <v>85</v>
      </c>
      <c r="H101" s="61">
        <v>75</v>
      </c>
      <c r="I101" s="152">
        <v>0</v>
      </c>
      <c r="J101" s="152">
        <v>0</v>
      </c>
      <c r="K101" s="152">
        <v>0</v>
      </c>
      <c r="L101" s="152">
        <v>0</v>
      </c>
      <c r="M101" s="9"/>
    </row>
    <row r="102" spans="1:13" ht="26.25" hidden="1" customHeight="1">
      <c r="A102" s="106">
        <v>2</v>
      </c>
      <c r="B102" s="107">
        <v>5</v>
      </c>
      <c r="C102" s="108">
        <v>3</v>
      </c>
      <c r="D102" s="105">
        <v>1</v>
      </c>
      <c r="E102" s="107">
        <v>1</v>
      </c>
      <c r="F102" s="109">
        <v>2</v>
      </c>
      <c r="G102" s="105" t="s">
        <v>86</v>
      </c>
      <c r="H102" s="61">
        <v>76</v>
      </c>
      <c r="I102" s="152">
        <v>0</v>
      </c>
      <c r="J102" s="152">
        <v>0</v>
      </c>
      <c r="K102" s="152">
        <v>0</v>
      </c>
      <c r="L102" s="152">
        <v>0</v>
      </c>
      <c r="M102" s="9"/>
    </row>
    <row r="103" spans="1:13" ht="27.75" hidden="1" customHeight="1">
      <c r="A103" s="106">
        <v>2</v>
      </c>
      <c r="B103" s="107">
        <v>5</v>
      </c>
      <c r="C103" s="108">
        <v>3</v>
      </c>
      <c r="D103" s="105">
        <v>2</v>
      </c>
      <c r="E103" s="107"/>
      <c r="F103" s="109"/>
      <c r="G103" s="105" t="s">
        <v>87</v>
      </c>
      <c r="H103" s="61">
        <v>77</v>
      </c>
      <c r="I103" s="155">
        <f>I104</f>
        <v>0</v>
      </c>
      <c r="J103" s="155">
        <f>J104</f>
        <v>0</v>
      </c>
      <c r="K103" s="155">
        <f>K104</f>
        <v>0</v>
      </c>
      <c r="L103" s="155">
        <f>L104</f>
        <v>0</v>
      </c>
      <c r="M103" s="9"/>
    </row>
    <row r="104" spans="1:13" ht="25.5" hidden="1" customHeight="1">
      <c r="A104" s="106">
        <v>2</v>
      </c>
      <c r="B104" s="107">
        <v>5</v>
      </c>
      <c r="C104" s="108">
        <v>3</v>
      </c>
      <c r="D104" s="105">
        <v>2</v>
      </c>
      <c r="E104" s="107">
        <v>1</v>
      </c>
      <c r="F104" s="109"/>
      <c r="G104" s="105" t="s">
        <v>87</v>
      </c>
      <c r="H104" s="61">
        <v>78</v>
      </c>
      <c r="I104" s="155">
        <f>SUM(I105:I106)</f>
        <v>0</v>
      </c>
      <c r="J104" s="155">
        <f>SUM(J105:J106)</f>
        <v>0</v>
      </c>
      <c r="K104" s="155">
        <f>SUM(K105:K106)</f>
        <v>0</v>
      </c>
      <c r="L104" s="155">
        <f>SUM(L105:L106)</f>
        <v>0</v>
      </c>
      <c r="M104" s="9"/>
    </row>
    <row r="105" spans="1:13" ht="30" hidden="1" customHeight="1">
      <c r="A105" s="106">
        <v>2</v>
      </c>
      <c r="B105" s="107">
        <v>5</v>
      </c>
      <c r="C105" s="108">
        <v>3</v>
      </c>
      <c r="D105" s="105">
        <v>2</v>
      </c>
      <c r="E105" s="107">
        <v>1</v>
      </c>
      <c r="F105" s="109">
        <v>1</v>
      </c>
      <c r="G105" s="105" t="s">
        <v>87</v>
      </c>
      <c r="H105" s="61">
        <v>79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18" hidden="1" customHeight="1">
      <c r="A106" s="106">
        <v>2</v>
      </c>
      <c r="B106" s="107">
        <v>5</v>
      </c>
      <c r="C106" s="108">
        <v>3</v>
      </c>
      <c r="D106" s="105">
        <v>2</v>
      </c>
      <c r="E106" s="107">
        <v>1</v>
      </c>
      <c r="F106" s="109">
        <v>2</v>
      </c>
      <c r="G106" s="105" t="s">
        <v>88</v>
      </c>
      <c r="H106" s="61">
        <v>80</v>
      </c>
      <c r="I106" s="152">
        <v>0</v>
      </c>
      <c r="J106" s="152">
        <v>0</v>
      </c>
      <c r="K106" s="152">
        <v>0</v>
      </c>
      <c r="L106" s="152">
        <v>0</v>
      </c>
      <c r="M106" s="9"/>
    </row>
    <row r="107" spans="1:13" ht="16.5" hidden="1" customHeight="1">
      <c r="A107" s="100">
        <v>2</v>
      </c>
      <c r="B107" s="57">
        <v>6</v>
      </c>
      <c r="C107" s="58"/>
      <c r="D107" s="59"/>
      <c r="E107" s="57"/>
      <c r="F107" s="102"/>
      <c r="G107" s="110" t="s">
        <v>89</v>
      </c>
      <c r="H107" s="61">
        <v>81</v>
      </c>
      <c r="I107" s="148">
        <f>SUM(I108+I113+I117+I121+I125+I129)</f>
        <v>0</v>
      </c>
      <c r="J107" s="148">
        <f>SUM(J108+J113+J117+J121+J125+J129)</f>
        <v>0</v>
      </c>
      <c r="K107" s="148">
        <f>SUM(K108+K113+K117+K121+K125+K129)</f>
        <v>0</v>
      </c>
      <c r="L107" s="148">
        <f>SUM(L108+L113+L117+L121+L125+L129)</f>
        <v>0</v>
      </c>
      <c r="M107" s="9"/>
    </row>
    <row r="108" spans="1:13" ht="14.25" hidden="1" customHeight="1">
      <c r="A108" s="106">
        <v>2</v>
      </c>
      <c r="B108" s="107">
        <v>6</v>
      </c>
      <c r="C108" s="108">
        <v>1</v>
      </c>
      <c r="D108" s="105"/>
      <c r="E108" s="107"/>
      <c r="F108" s="109"/>
      <c r="G108" s="105" t="s">
        <v>90</v>
      </c>
      <c r="H108" s="61">
        <v>82</v>
      </c>
      <c r="I108" s="155">
        <f t="shared" ref="I108:L109" si="7">I109</f>
        <v>0</v>
      </c>
      <c r="J108" s="163">
        <f t="shared" si="7"/>
        <v>0</v>
      </c>
      <c r="K108" s="164">
        <f t="shared" si="7"/>
        <v>0</v>
      </c>
      <c r="L108" s="155">
        <f t="shared" si="7"/>
        <v>0</v>
      </c>
      <c r="M108" s="9"/>
    </row>
    <row r="109" spans="1:13" ht="14.25" hidden="1" customHeight="1">
      <c r="A109" s="91">
        <v>2</v>
      </c>
      <c r="B109" s="92">
        <v>6</v>
      </c>
      <c r="C109" s="93">
        <v>1</v>
      </c>
      <c r="D109" s="73">
        <v>1</v>
      </c>
      <c r="E109" s="92"/>
      <c r="F109" s="101"/>
      <c r="G109" s="73" t="s">
        <v>90</v>
      </c>
      <c r="H109" s="61">
        <v>83</v>
      </c>
      <c r="I109" s="148">
        <f t="shared" si="7"/>
        <v>0</v>
      </c>
      <c r="J109" s="175">
        <f t="shared" si="7"/>
        <v>0</v>
      </c>
      <c r="K109" s="149">
        <f t="shared" si="7"/>
        <v>0</v>
      </c>
      <c r="L109" s="148">
        <f t="shared" si="7"/>
        <v>0</v>
      </c>
      <c r="M109" s="9"/>
    </row>
    <row r="110" spans="1:13" hidden="1">
      <c r="A110" s="91">
        <v>2</v>
      </c>
      <c r="B110" s="92">
        <v>6</v>
      </c>
      <c r="C110" s="93">
        <v>1</v>
      </c>
      <c r="D110" s="73">
        <v>1</v>
      </c>
      <c r="E110" s="92">
        <v>1</v>
      </c>
      <c r="F110" s="101"/>
      <c r="G110" s="73" t="s">
        <v>90</v>
      </c>
      <c r="H110" s="61">
        <v>84</v>
      </c>
      <c r="I110" s="148">
        <f>SUM(I111:I112)</f>
        <v>0</v>
      </c>
      <c r="J110" s="175">
        <f>SUM(J111:J112)</f>
        <v>0</v>
      </c>
      <c r="K110" s="149">
        <f>SUM(K111:K112)</f>
        <v>0</v>
      </c>
      <c r="L110" s="148">
        <f>SUM(L111:L112)</f>
        <v>0</v>
      </c>
    </row>
    <row r="111" spans="1:13" ht="13.5" hidden="1" customHeight="1">
      <c r="A111" s="91">
        <v>2</v>
      </c>
      <c r="B111" s="92">
        <v>6</v>
      </c>
      <c r="C111" s="93">
        <v>1</v>
      </c>
      <c r="D111" s="73">
        <v>1</v>
      </c>
      <c r="E111" s="92">
        <v>1</v>
      </c>
      <c r="F111" s="101">
        <v>1</v>
      </c>
      <c r="G111" s="73" t="s">
        <v>91</v>
      </c>
      <c r="H111" s="61">
        <v>85</v>
      </c>
      <c r="I111" s="152">
        <v>0</v>
      </c>
      <c r="J111" s="152">
        <v>0</v>
      </c>
      <c r="K111" s="152">
        <v>0</v>
      </c>
      <c r="L111" s="152">
        <v>0</v>
      </c>
      <c r="M111" s="9"/>
    </row>
    <row r="112" spans="1:13" hidden="1">
      <c r="A112" s="99">
        <v>2</v>
      </c>
      <c r="B112" s="66">
        <v>6</v>
      </c>
      <c r="C112" s="64">
        <v>1</v>
      </c>
      <c r="D112" s="78">
        <v>1</v>
      </c>
      <c r="E112" s="66">
        <v>1</v>
      </c>
      <c r="F112" s="103">
        <v>2</v>
      </c>
      <c r="G112" s="78" t="s">
        <v>92</v>
      </c>
      <c r="H112" s="61">
        <v>86</v>
      </c>
      <c r="I112" s="150">
        <v>0</v>
      </c>
      <c r="J112" s="150">
        <v>0</v>
      </c>
      <c r="K112" s="150">
        <v>0</v>
      </c>
      <c r="L112" s="150">
        <v>0</v>
      </c>
    </row>
    <row r="113" spans="1:13" ht="25.5" hidden="1" customHeight="1">
      <c r="A113" s="91">
        <v>2</v>
      </c>
      <c r="B113" s="92">
        <v>6</v>
      </c>
      <c r="C113" s="93">
        <v>2</v>
      </c>
      <c r="D113" s="73"/>
      <c r="E113" s="92"/>
      <c r="F113" s="101"/>
      <c r="G113" s="73" t="s">
        <v>93</v>
      </c>
      <c r="H113" s="61">
        <v>87</v>
      </c>
      <c r="I113" s="148">
        <f t="shared" ref="I113:L115" si="8">I114</f>
        <v>0</v>
      </c>
      <c r="J113" s="175">
        <f t="shared" si="8"/>
        <v>0</v>
      </c>
      <c r="K113" s="149">
        <f t="shared" si="8"/>
        <v>0</v>
      </c>
      <c r="L113" s="148">
        <f t="shared" si="8"/>
        <v>0</v>
      </c>
      <c r="M113" s="9"/>
    </row>
    <row r="114" spans="1:13" ht="14.25" hidden="1" customHeight="1">
      <c r="A114" s="91">
        <v>2</v>
      </c>
      <c r="B114" s="92">
        <v>6</v>
      </c>
      <c r="C114" s="93">
        <v>2</v>
      </c>
      <c r="D114" s="73">
        <v>1</v>
      </c>
      <c r="E114" s="92"/>
      <c r="F114" s="101"/>
      <c r="G114" s="73" t="s">
        <v>93</v>
      </c>
      <c r="H114" s="61">
        <v>88</v>
      </c>
      <c r="I114" s="148">
        <f t="shared" si="8"/>
        <v>0</v>
      </c>
      <c r="J114" s="175">
        <f t="shared" si="8"/>
        <v>0</v>
      </c>
      <c r="K114" s="149">
        <f t="shared" si="8"/>
        <v>0</v>
      </c>
      <c r="L114" s="148">
        <f t="shared" si="8"/>
        <v>0</v>
      </c>
      <c r="M114" s="9"/>
    </row>
    <row r="115" spans="1:13" ht="14.25" hidden="1" customHeight="1">
      <c r="A115" s="91">
        <v>2</v>
      </c>
      <c r="B115" s="92">
        <v>6</v>
      </c>
      <c r="C115" s="93">
        <v>2</v>
      </c>
      <c r="D115" s="73">
        <v>1</v>
      </c>
      <c r="E115" s="92">
        <v>1</v>
      </c>
      <c r="F115" s="101"/>
      <c r="G115" s="73" t="s">
        <v>93</v>
      </c>
      <c r="H115" s="61">
        <v>89</v>
      </c>
      <c r="I115" s="183">
        <f t="shared" si="8"/>
        <v>0</v>
      </c>
      <c r="J115" s="166">
        <f t="shared" si="8"/>
        <v>0</v>
      </c>
      <c r="K115" s="167">
        <f t="shared" si="8"/>
        <v>0</v>
      </c>
      <c r="L115" s="183">
        <f t="shared" si="8"/>
        <v>0</v>
      </c>
      <c r="M115" s="9"/>
    </row>
    <row r="116" spans="1:13" ht="25.5" hidden="1" customHeight="1">
      <c r="A116" s="91">
        <v>2</v>
      </c>
      <c r="B116" s="92">
        <v>6</v>
      </c>
      <c r="C116" s="93">
        <v>2</v>
      </c>
      <c r="D116" s="73">
        <v>1</v>
      </c>
      <c r="E116" s="92">
        <v>1</v>
      </c>
      <c r="F116" s="101">
        <v>1</v>
      </c>
      <c r="G116" s="73" t="s">
        <v>93</v>
      </c>
      <c r="H116" s="61">
        <v>90</v>
      </c>
      <c r="I116" s="152">
        <v>0</v>
      </c>
      <c r="J116" s="152">
        <v>0</v>
      </c>
      <c r="K116" s="152">
        <v>0</v>
      </c>
      <c r="L116" s="152">
        <v>0</v>
      </c>
      <c r="M116" s="9"/>
    </row>
    <row r="117" spans="1:13" ht="26.25" hidden="1" customHeight="1">
      <c r="A117" s="99">
        <v>2</v>
      </c>
      <c r="B117" s="66">
        <v>6</v>
      </c>
      <c r="C117" s="64">
        <v>3</v>
      </c>
      <c r="D117" s="78"/>
      <c r="E117" s="66"/>
      <c r="F117" s="103"/>
      <c r="G117" s="78" t="s">
        <v>94</v>
      </c>
      <c r="H117" s="61">
        <v>91</v>
      </c>
      <c r="I117" s="159">
        <f t="shared" ref="I117:L119" si="9">I118</f>
        <v>0</v>
      </c>
      <c r="J117" s="161">
        <f t="shared" si="9"/>
        <v>0</v>
      </c>
      <c r="K117" s="162">
        <f t="shared" si="9"/>
        <v>0</v>
      </c>
      <c r="L117" s="159">
        <f t="shared" si="9"/>
        <v>0</v>
      </c>
      <c r="M117" s="9"/>
    </row>
    <row r="118" spans="1:13" ht="25.5" hidden="1" customHeight="1">
      <c r="A118" s="91">
        <v>2</v>
      </c>
      <c r="B118" s="92">
        <v>6</v>
      </c>
      <c r="C118" s="93">
        <v>3</v>
      </c>
      <c r="D118" s="73">
        <v>1</v>
      </c>
      <c r="E118" s="92"/>
      <c r="F118" s="101"/>
      <c r="G118" s="73" t="s">
        <v>94</v>
      </c>
      <c r="H118" s="61">
        <v>92</v>
      </c>
      <c r="I118" s="148">
        <f t="shared" si="9"/>
        <v>0</v>
      </c>
      <c r="J118" s="175">
        <f t="shared" si="9"/>
        <v>0</v>
      </c>
      <c r="K118" s="149">
        <f t="shared" si="9"/>
        <v>0</v>
      </c>
      <c r="L118" s="148">
        <f t="shared" si="9"/>
        <v>0</v>
      </c>
      <c r="M118" s="9"/>
    </row>
    <row r="119" spans="1:13" ht="26.25" hidden="1" customHeight="1">
      <c r="A119" s="91">
        <v>2</v>
      </c>
      <c r="B119" s="92">
        <v>6</v>
      </c>
      <c r="C119" s="93">
        <v>3</v>
      </c>
      <c r="D119" s="73">
        <v>1</v>
      </c>
      <c r="E119" s="92">
        <v>1</v>
      </c>
      <c r="F119" s="101"/>
      <c r="G119" s="73" t="s">
        <v>94</v>
      </c>
      <c r="H119" s="61">
        <v>93</v>
      </c>
      <c r="I119" s="148">
        <f t="shared" si="9"/>
        <v>0</v>
      </c>
      <c r="J119" s="175">
        <f t="shared" si="9"/>
        <v>0</v>
      </c>
      <c r="K119" s="149">
        <f t="shared" si="9"/>
        <v>0</v>
      </c>
      <c r="L119" s="148">
        <f t="shared" si="9"/>
        <v>0</v>
      </c>
      <c r="M119" s="9"/>
    </row>
    <row r="120" spans="1:13" ht="27" hidden="1" customHeight="1">
      <c r="A120" s="91">
        <v>2</v>
      </c>
      <c r="B120" s="92">
        <v>6</v>
      </c>
      <c r="C120" s="93">
        <v>3</v>
      </c>
      <c r="D120" s="73">
        <v>1</v>
      </c>
      <c r="E120" s="92">
        <v>1</v>
      </c>
      <c r="F120" s="101">
        <v>1</v>
      </c>
      <c r="G120" s="73" t="s">
        <v>94</v>
      </c>
      <c r="H120" s="61">
        <v>94</v>
      </c>
      <c r="I120" s="152">
        <v>0</v>
      </c>
      <c r="J120" s="152">
        <v>0</v>
      </c>
      <c r="K120" s="152">
        <v>0</v>
      </c>
      <c r="L120" s="152">
        <v>0</v>
      </c>
      <c r="M120" s="9"/>
    </row>
    <row r="121" spans="1:13" ht="25.5" hidden="1" customHeight="1">
      <c r="A121" s="99">
        <v>2</v>
      </c>
      <c r="B121" s="66">
        <v>6</v>
      </c>
      <c r="C121" s="64">
        <v>4</v>
      </c>
      <c r="D121" s="78"/>
      <c r="E121" s="66"/>
      <c r="F121" s="103"/>
      <c r="G121" s="78" t="s">
        <v>95</v>
      </c>
      <c r="H121" s="61">
        <v>95</v>
      </c>
      <c r="I121" s="159">
        <f t="shared" ref="I121:L123" si="10">I122</f>
        <v>0</v>
      </c>
      <c r="J121" s="161">
        <f t="shared" si="10"/>
        <v>0</v>
      </c>
      <c r="K121" s="162">
        <f t="shared" si="10"/>
        <v>0</v>
      </c>
      <c r="L121" s="159">
        <f t="shared" si="10"/>
        <v>0</v>
      </c>
      <c r="M121" s="9"/>
    </row>
    <row r="122" spans="1:13" ht="27" hidden="1" customHeight="1">
      <c r="A122" s="91">
        <v>2</v>
      </c>
      <c r="B122" s="92">
        <v>6</v>
      </c>
      <c r="C122" s="93">
        <v>4</v>
      </c>
      <c r="D122" s="73">
        <v>1</v>
      </c>
      <c r="E122" s="92"/>
      <c r="F122" s="101"/>
      <c r="G122" s="73" t="s">
        <v>95</v>
      </c>
      <c r="H122" s="61">
        <v>96</v>
      </c>
      <c r="I122" s="148">
        <f t="shared" si="10"/>
        <v>0</v>
      </c>
      <c r="J122" s="175">
        <f t="shared" si="10"/>
        <v>0</v>
      </c>
      <c r="K122" s="149">
        <f t="shared" si="10"/>
        <v>0</v>
      </c>
      <c r="L122" s="148">
        <f t="shared" si="10"/>
        <v>0</v>
      </c>
      <c r="M122" s="9"/>
    </row>
    <row r="123" spans="1:13" ht="27" hidden="1" customHeight="1">
      <c r="A123" s="91">
        <v>2</v>
      </c>
      <c r="B123" s="92">
        <v>6</v>
      </c>
      <c r="C123" s="93">
        <v>4</v>
      </c>
      <c r="D123" s="73">
        <v>1</v>
      </c>
      <c r="E123" s="92">
        <v>1</v>
      </c>
      <c r="F123" s="101"/>
      <c r="G123" s="73" t="s">
        <v>95</v>
      </c>
      <c r="H123" s="61">
        <v>97</v>
      </c>
      <c r="I123" s="148">
        <f t="shared" si="10"/>
        <v>0</v>
      </c>
      <c r="J123" s="175">
        <f t="shared" si="10"/>
        <v>0</v>
      </c>
      <c r="K123" s="149">
        <f t="shared" si="10"/>
        <v>0</v>
      </c>
      <c r="L123" s="148">
        <f t="shared" si="10"/>
        <v>0</v>
      </c>
      <c r="M123" s="9"/>
    </row>
    <row r="124" spans="1:13" ht="27.75" hidden="1" customHeight="1">
      <c r="A124" s="91">
        <v>2</v>
      </c>
      <c r="B124" s="92">
        <v>6</v>
      </c>
      <c r="C124" s="93">
        <v>4</v>
      </c>
      <c r="D124" s="73">
        <v>1</v>
      </c>
      <c r="E124" s="92">
        <v>1</v>
      </c>
      <c r="F124" s="101">
        <v>1</v>
      </c>
      <c r="G124" s="73" t="s">
        <v>95</v>
      </c>
      <c r="H124" s="61">
        <v>98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7" hidden="1" customHeight="1">
      <c r="A125" s="106">
        <v>2</v>
      </c>
      <c r="B125" s="117">
        <v>6</v>
      </c>
      <c r="C125" s="118">
        <v>5</v>
      </c>
      <c r="D125" s="111"/>
      <c r="E125" s="117"/>
      <c r="F125" s="112"/>
      <c r="G125" s="111" t="s">
        <v>96</v>
      </c>
      <c r="H125" s="61">
        <v>99</v>
      </c>
      <c r="I125" s="156">
        <f t="shared" ref="I125:L127" si="11">I126</f>
        <v>0</v>
      </c>
      <c r="J125" s="168">
        <f t="shared" si="11"/>
        <v>0</v>
      </c>
      <c r="K125" s="157">
        <f t="shared" si="11"/>
        <v>0</v>
      </c>
      <c r="L125" s="156">
        <f t="shared" si="11"/>
        <v>0</v>
      </c>
      <c r="M125" s="9"/>
    </row>
    <row r="126" spans="1:13" ht="29.25" hidden="1" customHeight="1">
      <c r="A126" s="91">
        <v>2</v>
      </c>
      <c r="B126" s="92">
        <v>6</v>
      </c>
      <c r="C126" s="93">
        <v>5</v>
      </c>
      <c r="D126" s="73">
        <v>1</v>
      </c>
      <c r="E126" s="92"/>
      <c r="F126" s="101"/>
      <c r="G126" s="111" t="s">
        <v>96</v>
      </c>
      <c r="H126" s="61">
        <v>100</v>
      </c>
      <c r="I126" s="148">
        <f t="shared" si="11"/>
        <v>0</v>
      </c>
      <c r="J126" s="175">
        <f t="shared" si="11"/>
        <v>0</v>
      </c>
      <c r="K126" s="149">
        <f t="shared" si="11"/>
        <v>0</v>
      </c>
      <c r="L126" s="148">
        <f t="shared" si="11"/>
        <v>0</v>
      </c>
      <c r="M126" s="9"/>
    </row>
    <row r="127" spans="1:13" ht="25.5" hidden="1" customHeight="1">
      <c r="A127" s="91">
        <v>2</v>
      </c>
      <c r="B127" s="92">
        <v>6</v>
      </c>
      <c r="C127" s="93">
        <v>5</v>
      </c>
      <c r="D127" s="73">
        <v>1</v>
      </c>
      <c r="E127" s="92">
        <v>1</v>
      </c>
      <c r="F127" s="101"/>
      <c r="G127" s="111" t="s">
        <v>96</v>
      </c>
      <c r="H127" s="61">
        <v>101</v>
      </c>
      <c r="I127" s="148">
        <f t="shared" si="11"/>
        <v>0</v>
      </c>
      <c r="J127" s="175">
        <f t="shared" si="11"/>
        <v>0</v>
      </c>
      <c r="K127" s="149">
        <f t="shared" si="11"/>
        <v>0</v>
      </c>
      <c r="L127" s="148">
        <f t="shared" si="11"/>
        <v>0</v>
      </c>
      <c r="M127" s="9"/>
    </row>
    <row r="128" spans="1:13" ht="27.75" hidden="1" customHeight="1">
      <c r="A128" s="92">
        <v>2</v>
      </c>
      <c r="B128" s="93">
        <v>6</v>
      </c>
      <c r="C128" s="92">
        <v>5</v>
      </c>
      <c r="D128" s="92">
        <v>1</v>
      </c>
      <c r="E128" s="73">
        <v>1</v>
      </c>
      <c r="F128" s="101">
        <v>1</v>
      </c>
      <c r="G128" s="92" t="s">
        <v>97</v>
      </c>
      <c r="H128" s="61">
        <v>102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7.75" hidden="1" customHeight="1">
      <c r="A129" s="91">
        <v>2</v>
      </c>
      <c r="B129" s="93">
        <v>6</v>
      </c>
      <c r="C129" s="92">
        <v>6</v>
      </c>
      <c r="D129" s="93"/>
      <c r="E129" s="73"/>
      <c r="F129" s="94"/>
      <c r="G129" s="113" t="s">
        <v>98</v>
      </c>
      <c r="H129" s="61">
        <v>103</v>
      </c>
      <c r="I129" s="149">
        <f t="shared" ref="I129:L131" si="12">I130</f>
        <v>0</v>
      </c>
      <c r="J129" s="148">
        <f t="shared" si="12"/>
        <v>0</v>
      </c>
      <c r="K129" s="148">
        <f t="shared" si="12"/>
        <v>0</v>
      </c>
      <c r="L129" s="148">
        <f t="shared" si="12"/>
        <v>0</v>
      </c>
      <c r="M129" s="9"/>
    </row>
    <row r="130" spans="1:13" ht="27.75" hidden="1" customHeight="1">
      <c r="A130" s="91">
        <v>2</v>
      </c>
      <c r="B130" s="93">
        <v>6</v>
      </c>
      <c r="C130" s="92">
        <v>6</v>
      </c>
      <c r="D130" s="93">
        <v>1</v>
      </c>
      <c r="E130" s="73"/>
      <c r="F130" s="94"/>
      <c r="G130" s="113" t="s">
        <v>98</v>
      </c>
      <c r="H130" s="61">
        <v>104</v>
      </c>
      <c r="I130" s="148">
        <f t="shared" si="12"/>
        <v>0</v>
      </c>
      <c r="J130" s="148">
        <f t="shared" si="12"/>
        <v>0</v>
      </c>
      <c r="K130" s="148">
        <f t="shared" si="12"/>
        <v>0</v>
      </c>
      <c r="L130" s="148">
        <f t="shared" si="12"/>
        <v>0</v>
      </c>
      <c r="M130" s="9"/>
    </row>
    <row r="131" spans="1:13" ht="27.75" hidden="1" customHeight="1">
      <c r="A131" s="91">
        <v>2</v>
      </c>
      <c r="B131" s="93">
        <v>6</v>
      </c>
      <c r="C131" s="92">
        <v>6</v>
      </c>
      <c r="D131" s="93">
        <v>1</v>
      </c>
      <c r="E131" s="73">
        <v>1</v>
      </c>
      <c r="F131" s="94"/>
      <c r="G131" s="113" t="s">
        <v>98</v>
      </c>
      <c r="H131" s="61">
        <v>105</v>
      </c>
      <c r="I131" s="148">
        <f t="shared" si="12"/>
        <v>0</v>
      </c>
      <c r="J131" s="148">
        <f t="shared" si="12"/>
        <v>0</v>
      </c>
      <c r="K131" s="148">
        <f t="shared" si="12"/>
        <v>0</v>
      </c>
      <c r="L131" s="148">
        <f t="shared" si="12"/>
        <v>0</v>
      </c>
      <c r="M131" s="9"/>
    </row>
    <row r="132" spans="1:13" ht="27.75" hidden="1" customHeight="1">
      <c r="A132" s="91">
        <v>2</v>
      </c>
      <c r="B132" s="93">
        <v>6</v>
      </c>
      <c r="C132" s="92">
        <v>6</v>
      </c>
      <c r="D132" s="93">
        <v>1</v>
      </c>
      <c r="E132" s="73">
        <v>1</v>
      </c>
      <c r="F132" s="94">
        <v>1</v>
      </c>
      <c r="G132" s="114" t="s">
        <v>98</v>
      </c>
      <c r="H132" s="61">
        <v>106</v>
      </c>
      <c r="I132" s="152">
        <v>0</v>
      </c>
      <c r="J132" s="169">
        <v>0</v>
      </c>
      <c r="K132" s="152">
        <v>0</v>
      </c>
      <c r="L132" s="152">
        <v>0</v>
      </c>
      <c r="M132" s="9"/>
    </row>
    <row r="133" spans="1:13" ht="28.5" hidden="1" customHeight="1">
      <c r="A133" s="100">
        <v>2</v>
      </c>
      <c r="B133" s="57">
        <v>7</v>
      </c>
      <c r="C133" s="57"/>
      <c r="D133" s="58"/>
      <c r="E133" s="58"/>
      <c r="F133" s="60"/>
      <c r="G133" s="59" t="s">
        <v>99</v>
      </c>
      <c r="H133" s="61">
        <v>107</v>
      </c>
      <c r="I133" s="149">
        <f>SUM(I134+I139+I147)</f>
        <v>0</v>
      </c>
      <c r="J133" s="175">
        <f>SUM(J134+J139+J147)</f>
        <v>0</v>
      </c>
      <c r="K133" s="149">
        <f>SUM(K134+K139+K147)</f>
        <v>0</v>
      </c>
      <c r="L133" s="148">
        <f>SUM(L134+L139+L147)</f>
        <v>0</v>
      </c>
      <c r="M133" s="9"/>
    </row>
    <row r="134" spans="1:13" hidden="1">
      <c r="A134" s="91">
        <v>2</v>
      </c>
      <c r="B134" s="92">
        <v>7</v>
      </c>
      <c r="C134" s="92">
        <v>1</v>
      </c>
      <c r="D134" s="93"/>
      <c r="E134" s="93"/>
      <c r="F134" s="94"/>
      <c r="G134" s="73" t="s">
        <v>100</v>
      </c>
      <c r="H134" s="61">
        <v>108</v>
      </c>
      <c r="I134" s="149">
        <f t="shared" ref="I134:L135" si="13">I135</f>
        <v>0</v>
      </c>
      <c r="J134" s="175">
        <f t="shared" si="13"/>
        <v>0</v>
      </c>
      <c r="K134" s="149">
        <f t="shared" si="13"/>
        <v>0</v>
      </c>
      <c r="L134" s="148">
        <f t="shared" si="13"/>
        <v>0</v>
      </c>
    </row>
    <row r="135" spans="1:13" ht="24" hidden="1" customHeight="1">
      <c r="A135" s="91">
        <v>2</v>
      </c>
      <c r="B135" s="92">
        <v>7</v>
      </c>
      <c r="C135" s="92">
        <v>1</v>
      </c>
      <c r="D135" s="93">
        <v>1</v>
      </c>
      <c r="E135" s="93"/>
      <c r="F135" s="94"/>
      <c r="G135" s="73" t="s">
        <v>100</v>
      </c>
      <c r="H135" s="61">
        <v>109</v>
      </c>
      <c r="I135" s="149">
        <f t="shared" si="13"/>
        <v>0</v>
      </c>
      <c r="J135" s="175">
        <f t="shared" si="13"/>
        <v>0</v>
      </c>
      <c r="K135" s="149">
        <f t="shared" si="13"/>
        <v>0</v>
      </c>
      <c r="L135" s="148">
        <f t="shared" si="13"/>
        <v>0</v>
      </c>
      <c r="M135" s="9"/>
    </row>
    <row r="136" spans="1:13" ht="28.5" hidden="1" customHeight="1">
      <c r="A136" s="91">
        <v>2</v>
      </c>
      <c r="B136" s="92">
        <v>7</v>
      </c>
      <c r="C136" s="92">
        <v>1</v>
      </c>
      <c r="D136" s="93">
        <v>1</v>
      </c>
      <c r="E136" s="93">
        <v>1</v>
      </c>
      <c r="F136" s="94"/>
      <c r="G136" s="73" t="s">
        <v>100</v>
      </c>
      <c r="H136" s="61">
        <v>110</v>
      </c>
      <c r="I136" s="149">
        <f>SUM(I137:I138)</f>
        <v>0</v>
      </c>
      <c r="J136" s="175">
        <f>SUM(J137:J138)</f>
        <v>0</v>
      </c>
      <c r="K136" s="149">
        <f>SUM(K137:K138)</f>
        <v>0</v>
      </c>
      <c r="L136" s="148">
        <f>SUM(L137:L138)</f>
        <v>0</v>
      </c>
      <c r="M136" s="9"/>
    </row>
    <row r="137" spans="1:13" ht="26.25" hidden="1" customHeight="1">
      <c r="A137" s="99">
        <v>2</v>
      </c>
      <c r="B137" s="66">
        <v>7</v>
      </c>
      <c r="C137" s="99">
        <v>1</v>
      </c>
      <c r="D137" s="92">
        <v>1</v>
      </c>
      <c r="E137" s="64">
        <v>1</v>
      </c>
      <c r="F137" s="67">
        <v>1</v>
      </c>
      <c r="G137" s="78" t="s">
        <v>101</v>
      </c>
      <c r="H137" s="61">
        <v>111</v>
      </c>
      <c r="I137" s="170">
        <v>0</v>
      </c>
      <c r="J137" s="170">
        <v>0</v>
      </c>
      <c r="K137" s="170">
        <v>0</v>
      </c>
      <c r="L137" s="170">
        <v>0</v>
      </c>
      <c r="M137" s="9"/>
    </row>
    <row r="138" spans="1:13" ht="24" hidden="1" customHeight="1">
      <c r="A138" s="92">
        <v>2</v>
      </c>
      <c r="B138" s="92">
        <v>7</v>
      </c>
      <c r="C138" s="91">
        <v>1</v>
      </c>
      <c r="D138" s="92">
        <v>1</v>
      </c>
      <c r="E138" s="93">
        <v>1</v>
      </c>
      <c r="F138" s="94">
        <v>2</v>
      </c>
      <c r="G138" s="73" t="s">
        <v>102</v>
      </c>
      <c r="H138" s="61">
        <v>112</v>
      </c>
      <c r="I138" s="151">
        <v>0</v>
      </c>
      <c r="J138" s="151">
        <v>0</v>
      </c>
      <c r="K138" s="151">
        <v>0</v>
      </c>
      <c r="L138" s="151">
        <v>0</v>
      </c>
      <c r="M138" s="9"/>
    </row>
    <row r="139" spans="1:13" ht="25.5" hidden="1" customHeight="1">
      <c r="A139" s="106">
        <v>2</v>
      </c>
      <c r="B139" s="107">
        <v>7</v>
      </c>
      <c r="C139" s="106">
        <v>2</v>
      </c>
      <c r="D139" s="107"/>
      <c r="E139" s="108"/>
      <c r="F139" s="120"/>
      <c r="G139" s="105" t="s">
        <v>103</v>
      </c>
      <c r="H139" s="61">
        <v>113</v>
      </c>
      <c r="I139" s="164">
        <f t="shared" ref="I139:L140" si="14">I140</f>
        <v>0</v>
      </c>
      <c r="J139" s="163">
        <f t="shared" si="14"/>
        <v>0</v>
      </c>
      <c r="K139" s="164">
        <f t="shared" si="14"/>
        <v>0</v>
      </c>
      <c r="L139" s="155">
        <f t="shared" si="14"/>
        <v>0</v>
      </c>
      <c r="M139" s="9"/>
    </row>
    <row r="140" spans="1:13" ht="25.5" hidden="1" customHeight="1">
      <c r="A140" s="91">
        <v>2</v>
      </c>
      <c r="B140" s="92">
        <v>7</v>
      </c>
      <c r="C140" s="91">
        <v>2</v>
      </c>
      <c r="D140" s="92">
        <v>1</v>
      </c>
      <c r="E140" s="93"/>
      <c r="F140" s="94"/>
      <c r="G140" s="73" t="s">
        <v>104</v>
      </c>
      <c r="H140" s="61">
        <v>114</v>
      </c>
      <c r="I140" s="149">
        <f t="shared" si="14"/>
        <v>0</v>
      </c>
      <c r="J140" s="175">
        <f t="shared" si="14"/>
        <v>0</v>
      </c>
      <c r="K140" s="149">
        <f t="shared" si="14"/>
        <v>0</v>
      </c>
      <c r="L140" s="148">
        <f t="shared" si="14"/>
        <v>0</v>
      </c>
      <c r="M140" s="9"/>
    </row>
    <row r="141" spans="1:13" ht="25.5" hidden="1" customHeight="1">
      <c r="A141" s="91">
        <v>2</v>
      </c>
      <c r="B141" s="92">
        <v>7</v>
      </c>
      <c r="C141" s="91">
        <v>2</v>
      </c>
      <c r="D141" s="92">
        <v>1</v>
      </c>
      <c r="E141" s="93">
        <v>1</v>
      </c>
      <c r="F141" s="94"/>
      <c r="G141" s="73" t="s">
        <v>104</v>
      </c>
      <c r="H141" s="61">
        <v>115</v>
      </c>
      <c r="I141" s="149">
        <f>SUM(I142:I143)</f>
        <v>0</v>
      </c>
      <c r="J141" s="175">
        <f>SUM(J142:J143)</f>
        <v>0</v>
      </c>
      <c r="K141" s="149">
        <f>SUM(K142:K143)</f>
        <v>0</v>
      </c>
      <c r="L141" s="148">
        <f>SUM(L142:L143)</f>
        <v>0</v>
      </c>
      <c r="M141" s="9"/>
    </row>
    <row r="142" spans="1:13" ht="23.25" hidden="1" customHeight="1">
      <c r="A142" s="91">
        <v>2</v>
      </c>
      <c r="B142" s="92">
        <v>7</v>
      </c>
      <c r="C142" s="91">
        <v>2</v>
      </c>
      <c r="D142" s="92">
        <v>1</v>
      </c>
      <c r="E142" s="93">
        <v>1</v>
      </c>
      <c r="F142" s="94">
        <v>1</v>
      </c>
      <c r="G142" s="73" t="s">
        <v>105</v>
      </c>
      <c r="H142" s="61">
        <v>116</v>
      </c>
      <c r="I142" s="151">
        <v>0</v>
      </c>
      <c r="J142" s="151">
        <v>0</v>
      </c>
      <c r="K142" s="151">
        <v>0</v>
      </c>
      <c r="L142" s="151">
        <v>0</v>
      </c>
      <c r="M142" s="9"/>
    </row>
    <row r="143" spans="1:13" ht="26.25" hidden="1" customHeight="1">
      <c r="A143" s="91">
        <v>2</v>
      </c>
      <c r="B143" s="92">
        <v>7</v>
      </c>
      <c r="C143" s="91">
        <v>2</v>
      </c>
      <c r="D143" s="92">
        <v>1</v>
      </c>
      <c r="E143" s="93">
        <v>1</v>
      </c>
      <c r="F143" s="94">
        <v>2</v>
      </c>
      <c r="G143" s="73" t="s">
        <v>106</v>
      </c>
      <c r="H143" s="61">
        <v>117</v>
      </c>
      <c r="I143" s="151">
        <v>0</v>
      </c>
      <c r="J143" s="151">
        <v>0</v>
      </c>
      <c r="K143" s="151">
        <v>0</v>
      </c>
      <c r="L143" s="151">
        <v>0</v>
      </c>
      <c r="M143" s="9"/>
    </row>
    <row r="144" spans="1:13" ht="27.75" hidden="1" customHeight="1">
      <c r="A144" s="91">
        <v>2</v>
      </c>
      <c r="B144" s="92">
        <v>7</v>
      </c>
      <c r="C144" s="91">
        <v>2</v>
      </c>
      <c r="D144" s="92">
        <v>2</v>
      </c>
      <c r="E144" s="93"/>
      <c r="F144" s="94"/>
      <c r="G144" s="73" t="s">
        <v>107</v>
      </c>
      <c r="H144" s="61">
        <v>118</v>
      </c>
      <c r="I144" s="149">
        <f>I145</f>
        <v>0</v>
      </c>
      <c r="J144" s="149">
        <f>J145</f>
        <v>0</v>
      </c>
      <c r="K144" s="149">
        <f>K145</f>
        <v>0</v>
      </c>
      <c r="L144" s="149">
        <f>L145</f>
        <v>0</v>
      </c>
      <c r="M144" s="9"/>
    </row>
    <row r="145" spans="1:13" ht="24.75" hidden="1" customHeight="1">
      <c r="A145" s="91">
        <v>2</v>
      </c>
      <c r="B145" s="92">
        <v>7</v>
      </c>
      <c r="C145" s="91">
        <v>2</v>
      </c>
      <c r="D145" s="92">
        <v>2</v>
      </c>
      <c r="E145" s="93">
        <v>1</v>
      </c>
      <c r="F145" s="94"/>
      <c r="G145" s="73" t="s">
        <v>107</v>
      </c>
      <c r="H145" s="61">
        <v>119</v>
      </c>
      <c r="I145" s="149">
        <f>SUM(I146)</f>
        <v>0</v>
      </c>
      <c r="J145" s="149">
        <f>SUM(J146)</f>
        <v>0</v>
      </c>
      <c r="K145" s="149">
        <f>SUM(K146)</f>
        <v>0</v>
      </c>
      <c r="L145" s="149">
        <f>SUM(L146)</f>
        <v>0</v>
      </c>
      <c r="M145" s="9"/>
    </row>
    <row r="146" spans="1:13" ht="27" hidden="1" customHeight="1">
      <c r="A146" s="91">
        <v>2</v>
      </c>
      <c r="B146" s="92">
        <v>7</v>
      </c>
      <c r="C146" s="91">
        <v>2</v>
      </c>
      <c r="D146" s="92">
        <v>2</v>
      </c>
      <c r="E146" s="93">
        <v>1</v>
      </c>
      <c r="F146" s="94">
        <v>1</v>
      </c>
      <c r="G146" s="73" t="s">
        <v>107</v>
      </c>
      <c r="H146" s="61">
        <v>120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idden="1">
      <c r="A147" s="91">
        <v>2</v>
      </c>
      <c r="B147" s="92">
        <v>7</v>
      </c>
      <c r="C147" s="91">
        <v>3</v>
      </c>
      <c r="D147" s="92"/>
      <c r="E147" s="93"/>
      <c r="F147" s="94"/>
      <c r="G147" s="73" t="s">
        <v>108</v>
      </c>
      <c r="H147" s="61">
        <v>121</v>
      </c>
      <c r="I147" s="149">
        <f t="shared" ref="I147:L148" si="15">I148</f>
        <v>0</v>
      </c>
      <c r="J147" s="175">
        <f t="shared" si="15"/>
        <v>0</v>
      </c>
      <c r="K147" s="149">
        <f t="shared" si="15"/>
        <v>0</v>
      </c>
      <c r="L147" s="148">
        <f t="shared" si="15"/>
        <v>0</v>
      </c>
    </row>
    <row r="148" spans="1:13" hidden="1">
      <c r="A148" s="106">
        <v>2</v>
      </c>
      <c r="B148" s="117">
        <v>7</v>
      </c>
      <c r="C148" s="115">
        <v>3</v>
      </c>
      <c r="D148" s="117">
        <v>1</v>
      </c>
      <c r="E148" s="118"/>
      <c r="F148" s="119"/>
      <c r="G148" s="111" t="s">
        <v>108</v>
      </c>
      <c r="H148" s="61">
        <v>122</v>
      </c>
      <c r="I148" s="157">
        <f t="shared" si="15"/>
        <v>0</v>
      </c>
      <c r="J148" s="168">
        <f t="shared" si="15"/>
        <v>0</v>
      </c>
      <c r="K148" s="157">
        <f t="shared" si="15"/>
        <v>0</v>
      </c>
      <c r="L148" s="156">
        <f t="shared" si="15"/>
        <v>0</v>
      </c>
    </row>
    <row r="149" spans="1:13" hidden="1">
      <c r="A149" s="91">
        <v>2</v>
      </c>
      <c r="B149" s="92">
        <v>7</v>
      </c>
      <c r="C149" s="91">
        <v>3</v>
      </c>
      <c r="D149" s="92">
        <v>1</v>
      </c>
      <c r="E149" s="93">
        <v>1</v>
      </c>
      <c r="F149" s="94"/>
      <c r="G149" s="73" t="s">
        <v>108</v>
      </c>
      <c r="H149" s="61">
        <v>123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</row>
    <row r="150" spans="1:13" hidden="1">
      <c r="A150" s="99">
        <v>2</v>
      </c>
      <c r="B150" s="66">
        <v>7</v>
      </c>
      <c r="C150" s="99">
        <v>3</v>
      </c>
      <c r="D150" s="66">
        <v>1</v>
      </c>
      <c r="E150" s="64">
        <v>1</v>
      </c>
      <c r="F150" s="67">
        <v>1</v>
      </c>
      <c r="G150" s="78" t="s">
        <v>109</v>
      </c>
      <c r="H150" s="61">
        <v>124</v>
      </c>
      <c r="I150" s="170">
        <v>0</v>
      </c>
      <c r="J150" s="170">
        <v>0</v>
      </c>
      <c r="K150" s="170">
        <v>0</v>
      </c>
      <c r="L150" s="170">
        <v>0</v>
      </c>
    </row>
    <row r="151" spans="1:13" ht="25.5" hidden="1" customHeight="1">
      <c r="A151" s="91">
        <v>2</v>
      </c>
      <c r="B151" s="92">
        <v>7</v>
      </c>
      <c r="C151" s="91">
        <v>3</v>
      </c>
      <c r="D151" s="92">
        <v>1</v>
      </c>
      <c r="E151" s="93">
        <v>1</v>
      </c>
      <c r="F151" s="94">
        <v>2</v>
      </c>
      <c r="G151" s="73" t="s">
        <v>110</v>
      </c>
      <c r="H151" s="61">
        <v>125</v>
      </c>
      <c r="I151" s="151">
        <v>0</v>
      </c>
      <c r="J151" s="152">
        <v>0</v>
      </c>
      <c r="K151" s="152">
        <v>0</v>
      </c>
      <c r="L151" s="152">
        <v>0</v>
      </c>
      <c r="M151" s="9"/>
    </row>
    <row r="152" spans="1:13" ht="24" hidden="1" customHeight="1">
      <c r="A152" s="100">
        <v>2</v>
      </c>
      <c r="B152" s="100">
        <v>8</v>
      </c>
      <c r="C152" s="57"/>
      <c r="D152" s="77"/>
      <c r="E152" s="63"/>
      <c r="F152" s="116"/>
      <c r="G152" s="68" t="s">
        <v>111</v>
      </c>
      <c r="H152" s="61">
        <v>126</v>
      </c>
      <c r="I152" s="162">
        <f>I153</f>
        <v>0</v>
      </c>
      <c r="J152" s="161">
        <f>J153</f>
        <v>0</v>
      </c>
      <c r="K152" s="162">
        <f>K153</f>
        <v>0</v>
      </c>
      <c r="L152" s="159">
        <f>L153</f>
        <v>0</v>
      </c>
      <c r="M152" s="9"/>
    </row>
    <row r="153" spans="1:13" ht="21.75" hidden="1" customHeight="1">
      <c r="A153" s="106">
        <v>2</v>
      </c>
      <c r="B153" s="106">
        <v>8</v>
      </c>
      <c r="C153" s="106">
        <v>1</v>
      </c>
      <c r="D153" s="107"/>
      <c r="E153" s="108"/>
      <c r="F153" s="120"/>
      <c r="G153" s="78" t="s">
        <v>111</v>
      </c>
      <c r="H153" s="61">
        <v>127</v>
      </c>
      <c r="I153" s="162">
        <f>I154+I159</f>
        <v>0</v>
      </c>
      <c r="J153" s="161">
        <f>J154+J159</f>
        <v>0</v>
      </c>
      <c r="K153" s="162">
        <f>K154+K159</f>
        <v>0</v>
      </c>
      <c r="L153" s="159">
        <f>L154+L159</f>
        <v>0</v>
      </c>
      <c r="M153" s="9"/>
    </row>
    <row r="154" spans="1:13" ht="27" hidden="1" customHeight="1">
      <c r="A154" s="91">
        <v>2</v>
      </c>
      <c r="B154" s="92">
        <v>8</v>
      </c>
      <c r="C154" s="73">
        <v>1</v>
      </c>
      <c r="D154" s="92">
        <v>1</v>
      </c>
      <c r="E154" s="93"/>
      <c r="F154" s="94"/>
      <c r="G154" s="73" t="s">
        <v>112</v>
      </c>
      <c r="H154" s="61">
        <v>128</v>
      </c>
      <c r="I154" s="149">
        <f>I155</f>
        <v>0</v>
      </c>
      <c r="J154" s="175">
        <f>J155</f>
        <v>0</v>
      </c>
      <c r="K154" s="149">
        <f>K155</f>
        <v>0</v>
      </c>
      <c r="L154" s="148">
        <f>L155</f>
        <v>0</v>
      </c>
      <c r="M154" s="9"/>
    </row>
    <row r="155" spans="1:13" ht="23.25" hidden="1" customHeight="1">
      <c r="A155" s="91">
        <v>2</v>
      </c>
      <c r="B155" s="92">
        <v>8</v>
      </c>
      <c r="C155" s="78">
        <v>1</v>
      </c>
      <c r="D155" s="66">
        <v>1</v>
      </c>
      <c r="E155" s="64">
        <v>1</v>
      </c>
      <c r="F155" s="67"/>
      <c r="G155" s="73" t="s">
        <v>112</v>
      </c>
      <c r="H155" s="61">
        <v>129</v>
      </c>
      <c r="I155" s="162">
        <f>SUM(I156:I158)</f>
        <v>0</v>
      </c>
      <c r="J155" s="162">
        <f>SUM(J156:J158)</f>
        <v>0</v>
      </c>
      <c r="K155" s="162">
        <f>SUM(K156:K158)</f>
        <v>0</v>
      </c>
      <c r="L155" s="162">
        <f>SUM(L156:L158)</f>
        <v>0</v>
      </c>
      <c r="M155" s="9"/>
    </row>
    <row r="156" spans="1:13" ht="23.25" hidden="1" customHeight="1">
      <c r="A156" s="92">
        <v>2</v>
      </c>
      <c r="B156" s="66">
        <v>8</v>
      </c>
      <c r="C156" s="73">
        <v>1</v>
      </c>
      <c r="D156" s="92">
        <v>1</v>
      </c>
      <c r="E156" s="93">
        <v>1</v>
      </c>
      <c r="F156" s="94">
        <v>1</v>
      </c>
      <c r="G156" s="73" t="s">
        <v>113</v>
      </c>
      <c r="H156" s="61">
        <v>130</v>
      </c>
      <c r="I156" s="151">
        <v>0</v>
      </c>
      <c r="J156" s="151">
        <v>0</v>
      </c>
      <c r="K156" s="151">
        <v>0</v>
      </c>
      <c r="L156" s="151">
        <v>0</v>
      </c>
      <c r="M156" s="9"/>
    </row>
    <row r="157" spans="1:13" ht="27" hidden="1" customHeight="1">
      <c r="A157" s="106">
        <v>2</v>
      </c>
      <c r="B157" s="117">
        <v>8</v>
      </c>
      <c r="C157" s="111">
        <v>1</v>
      </c>
      <c r="D157" s="117">
        <v>1</v>
      </c>
      <c r="E157" s="118">
        <v>1</v>
      </c>
      <c r="F157" s="119">
        <v>2</v>
      </c>
      <c r="G157" s="111" t="s">
        <v>114</v>
      </c>
      <c r="H157" s="61">
        <v>131</v>
      </c>
      <c r="I157" s="171">
        <v>0</v>
      </c>
      <c r="J157" s="171">
        <v>0</v>
      </c>
      <c r="K157" s="171">
        <v>0</v>
      </c>
      <c r="L157" s="171">
        <v>0</v>
      </c>
      <c r="M157" s="9"/>
    </row>
    <row r="158" spans="1:13" hidden="1">
      <c r="A158" s="106">
        <v>2</v>
      </c>
      <c r="B158" s="117">
        <v>8</v>
      </c>
      <c r="C158" s="111">
        <v>1</v>
      </c>
      <c r="D158" s="117">
        <v>1</v>
      </c>
      <c r="E158" s="118">
        <v>1</v>
      </c>
      <c r="F158" s="119">
        <v>3</v>
      </c>
      <c r="G158" s="111" t="s">
        <v>115</v>
      </c>
      <c r="H158" s="61">
        <v>132</v>
      </c>
      <c r="I158" s="171">
        <v>0</v>
      </c>
      <c r="J158" s="172">
        <v>0</v>
      </c>
      <c r="K158" s="171">
        <v>0</v>
      </c>
      <c r="L158" s="158">
        <v>0</v>
      </c>
    </row>
    <row r="159" spans="1:13" ht="23.25" hidden="1" customHeight="1">
      <c r="A159" s="91">
        <v>2</v>
      </c>
      <c r="B159" s="92">
        <v>8</v>
      </c>
      <c r="C159" s="73">
        <v>1</v>
      </c>
      <c r="D159" s="92">
        <v>2</v>
      </c>
      <c r="E159" s="93"/>
      <c r="F159" s="94"/>
      <c r="G159" s="73" t="s">
        <v>116</v>
      </c>
      <c r="H159" s="61">
        <v>133</v>
      </c>
      <c r="I159" s="149">
        <f t="shared" ref="I159:L160" si="16">I160</f>
        <v>0</v>
      </c>
      <c r="J159" s="175">
        <f t="shared" si="16"/>
        <v>0</v>
      </c>
      <c r="K159" s="149">
        <f t="shared" si="16"/>
        <v>0</v>
      </c>
      <c r="L159" s="148">
        <f t="shared" si="16"/>
        <v>0</v>
      </c>
      <c r="M159" s="9"/>
    </row>
    <row r="160" spans="1:13" hidden="1">
      <c r="A160" s="91">
        <v>2</v>
      </c>
      <c r="B160" s="92">
        <v>8</v>
      </c>
      <c r="C160" s="73">
        <v>1</v>
      </c>
      <c r="D160" s="92">
        <v>2</v>
      </c>
      <c r="E160" s="93">
        <v>1</v>
      </c>
      <c r="F160" s="94"/>
      <c r="G160" s="73" t="s">
        <v>116</v>
      </c>
      <c r="H160" s="61">
        <v>134</v>
      </c>
      <c r="I160" s="149">
        <f t="shared" si="16"/>
        <v>0</v>
      </c>
      <c r="J160" s="175">
        <f t="shared" si="16"/>
        <v>0</v>
      </c>
      <c r="K160" s="149">
        <f t="shared" si="16"/>
        <v>0</v>
      </c>
      <c r="L160" s="148">
        <f t="shared" si="16"/>
        <v>0</v>
      </c>
    </row>
    <row r="161" spans="1:13" hidden="1">
      <c r="A161" s="106">
        <v>2</v>
      </c>
      <c r="B161" s="107">
        <v>8</v>
      </c>
      <c r="C161" s="105">
        <v>1</v>
      </c>
      <c r="D161" s="107">
        <v>2</v>
      </c>
      <c r="E161" s="108">
        <v>1</v>
      </c>
      <c r="F161" s="120">
        <v>1</v>
      </c>
      <c r="G161" s="73" t="s">
        <v>116</v>
      </c>
      <c r="H161" s="61">
        <v>135</v>
      </c>
      <c r="I161" s="173">
        <v>0</v>
      </c>
      <c r="J161" s="152">
        <v>0</v>
      </c>
      <c r="K161" s="152">
        <v>0</v>
      </c>
      <c r="L161" s="152">
        <v>0</v>
      </c>
    </row>
    <row r="162" spans="1:13" ht="39.75" hidden="1" customHeight="1">
      <c r="A162" s="100">
        <v>2</v>
      </c>
      <c r="B162" s="57">
        <v>9</v>
      </c>
      <c r="C162" s="59"/>
      <c r="D162" s="57"/>
      <c r="E162" s="58"/>
      <c r="F162" s="60"/>
      <c r="G162" s="59" t="s">
        <v>117</v>
      </c>
      <c r="H162" s="61">
        <v>136</v>
      </c>
      <c r="I162" s="149">
        <f>I163+I167</f>
        <v>0</v>
      </c>
      <c r="J162" s="175">
        <f>J163+J167</f>
        <v>0</v>
      </c>
      <c r="K162" s="149">
        <f>K163+K167</f>
        <v>0</v>
      </c>
      <c r="L162" s="148">
        <f>L163+L167</f>
        <v>0</v>
      </c>
      <c r="M162" s="9"/>
    </row>
    <row r="163" spans="1:13" s="105" customFormat="1" ht="39" hidden="1" customHeight="1">
      <c r="A163" s="91">
        <v>2</v>
      </c>
      <c r="B163" s="92">
        <v>9</v>
      </c>
      <c r="C163" s="73">
        <v>1</v>
      </c>
      <c r="D163" s="92"/>
      <c r="E163" s="93"/>
      <c r="F163" s="94"/>
      <c r="G163" s="73" t="s">
        <v>118</v>
      </c>
      <c r="H163" s="61">
        <v>137</v>
      </c>
      <c r="I163" s="149">
        <f t="shared" ref="I163:L165" si="17">I164</f>
        <v>0</v>
      </c>
      <c r="J163" s="175">
        <f t="shared" si="17"/>
        <v>0</v>
      </c>
      <c r="K163" s="149">
        <f t="shared" si="17"/>
        <v>0</v>
      </c>
      <c r="L163" s="148">
        <f t="shared" si="17"/>
        <v>0</v>
      </c>
    </row>
    <row r="164" spans="1:13" ht="42.75" hidden="1" customHeight="1">
      <c r="A164" s="99">
        <v>2</v>
      </c>
      <c r="B164" s="66">
        <v>9</v>
      </c>
      <c r="C164" s="78">
        <v>1</v>
      </c>
      <c r="D164" s="66">
        <v>1</v>
      </c>
      <c r="E164" s="64"/>
      <c r="F164" s="67"/>
      <c r="G164" s="73" t="s">
        <v>118</v>
      </c>
      <c r="H164" s="61">
        <v>138</v>
      </c>
      <c r="I164" s="162">
        <f t="shared" si="17"/>
        <v>0</v>
      </c>
      <c r="J164" s="161">
        <f t="shared" si="17"/>
        <v>0</v>
      </c>
      <c r="K164" s="162">
        <f t="shared" si="17"/>
        <v>0</v>
      </c>
      <c r="L164" s="159">
        <f t="shared" si="17"/>
        <v>0</v>
      </c>
      <c r="M164" s="9"/>
    </row>
    <row r="165" spans="1:13" ht="38.25" hidden="1" customHeight="1">
      <c r="A165" s="91">
        <v>2</v>
      </c>
      <c r="B165" s="92">
        <v>9</v>
      </c>
      <c r="C165" s="91">
        <v>1</v>
      </c>
      <c r="D165" s="92">
        <v>1</v>
      </c>
      <c r="E165" s="93">
        <v>1</v>
      </c>
      <c r="F165" s="94"/>
      <c r="G165" s="73" t="s">
        <v>118</v>
      </c>
      <c r="H165" s="61">
        <v>139</v>
      </c>
      <c r="I165" s="149">
        <f t="shared" si="17"/>
        <v>0</v>
      </c>
      <c r="J165" s="175">
        <f t="shared" si="17"/>
        <v>0</v>
      </c>
      <c r="K165" s="149">
        <f t="shared" si="17"/>
        <v>0</v>
      </c>
      <c r="L165" s="148">
        <f t="shared" si="17"/>
        <v>0</v>
      </c>
      <c r="M165" s="9"/>
    </row>
    <row r="166" spans="1:13" ht="38.25" hidden="1" customHeight="1">
      <c r="A166" s="99">
        <v>2</v>
      </c>
      <c r="B166" s="66">
        <v>9</v>
      </c>
      <c r="C166" s="66">
        <v>1</v>
      </c>
      <c r="D166" s="66">
        <v>1</v>
      </c>
      <c r="E166" s="64">
        <v>1</v>
      </c>
      <c r="F166" s="67">
        <v>1</v>
      </c>
      <c r="G166" s="73" t="s">
        <v>118</v>
      </c>
      <c r="H166" s="61">
        <v>140</v>
      </c>
      <c r="I166" s="170">
        <v>0</v>
      </c>
      <c r="J166" s="170">
        <v>0</v>
      </c>
      <c r="K166" s="170">
        <v>0</v>
      </c>
      <c r="L166" s="170">
        <v>0</v>
      </c>
      <c r="M166" s="9"/>
    </row>
    <row r="167" spans="1:13" ht="41.25" hidden="1" customHeight="1">
      <c r="A167" s="91">
        <v>2</v>
      </c>
      <c r="B167" s="92">
        <v>9</v>
      </c>
      <c r="C167" s="92">
        <v>2</v>
      </c>
      <c r="D167" s="92"/>
      <c r="E167" s="93"/>
      <c r="F167" s="94"/>
      <c r="G167" s="73" t="s">
        <v>119</v>
      </c>
      <c r="H167" s="61">
        <v>141</v>
      </c>
      <c r="I167" s="149">
        <f>SUM(I168+I173)</f>
        <v>0</v>
      </c>
      <c r="J167" s="149">
        <f>SUM(J168+J173)</f>
        <v>0</v>
      </c>
      <c r="K167" s="149">
        <f>SUM(K168+K173)</f>
        <v>0</v>
      </c>
      <c r="L167" s="149">
        <f>SUM(L168+L173)</f>
        <v>0</v>
      </c>
      <c r="M167" s="9"/>
    </row>
    <row r="168" spans="1:13" ht="44.25" hidden="1" customHeight="1">
      <c r="A168" s="91">
        <v>2</v>
      </c>
      <c r="B168" s="92">
        <v>9</v>
      </c>
      <c r="C168" s="92">
        <v>2</v>
      </c>
      <c r="D168" s="66">
        <v>1</v>
      </c>
      <c r="E168" s="64"/>
      <c r="F168" s="67"/>
      <c r="G168" s="78" t="s">
        <v>120</v>
      </c>
      <c r="H168" s="61">
        <v>142</v>
      </c>
      <c r="I168" s="162">
        <f>I169</f>
        <v>0</v>
      </c>
      <c r="J168" s="161">
        <f>J169</f>
        <v>0</v>
      </c>
      <c r="K168" s="162">
        <f>K169</f>
        <v>0</v>
      </c>
      <c r="L168" s="159">
        <f>L169</f>
        <v>0</v>
      </c>
      <c r="M168" s="9"/>
    </row>
    <row r="169" spans="1:13" ht="40.5" hidden="1" customHeight="1">
      <c r="A169" s="99">
        <v>2</v>
      </c>
      <c r="B169" s="66">
        <v>9</v>
      </c>
      <c r="C169" s="66">
        <v>2</v>
      </c>
      <c r="D169" s="92">
        <v>1</v>
      </c>
      <c r="E169" s="93">
        <v>1</v>
      </c>
      <c r="F169" s="94"/>
      <c r="G169" s="78" t="s">
        <v>120</v>
      </c>
      <c r="H169" s="61">
        <v>143</v>
      </c>
      <c r="I169" s="149">
        <f>SUM(I170:I172)</f>
        <v>0</v>
      </c>
      <c r="J169" s="175">
        <f>SUM(J170:J172)</f>
        <v>0</v>
      </c>
      <c r="K169" s="149">
        <f>SUM(K170:K172)</f>
        <v>0</v>
      </c>
      <c r="L169" s="148">
        <f>SUM(L170:L172)</f>
        <v>0</v>
      </c>
      <c r="M169" s="9"/>
    </row>
    <row r="170" spans="1:13" ht="53.25" hidden="1" customHeight="1">
      <c r="A170" s="106">
        <v>2</v>
      </c>
      <c r="B170" s="117">
        <v>9</v>
      </c>
      <c r="C170" s="117">
        <v>2</v>
      </c>
      <c r="D170" s="117">
        <v>1</v>
      </c>
      <c r="E170" s="118">
        <v>1</v>
      </c>
      <c r="F170" s="119">
        <v>1</v>
      </c>
      <c r="G170" s="78" t="s">
        <v>121</v>
      </c>
      <c r="H170" s="61">
        <v>144</v>
      </c>
      <c r="I170" s="171">
        <v>0</v>
      </c>
      <c r="J170" s="150">
        <v>0</v>
      </c>
      <c r="K170" s="150">
        <v>0</v>
      </c>
      <c r="L170" s="150">
        <v>0</v>
      </c>
      <c r="M170" s="9"/>
    </row>
    <row r="171" spans="1:13" ht="51.75" hidden="1" customHeight="1">
      <c r="A171" s="91">
        <v>2</v>
      </c>
      <c r="B171" s="92">
        <v>9</v>
      </c>
      <c r="C171" s="92">
        <v>2</v>
      </c>
      <c r="D171" s="92">
        <v>1</v>
      </c>
      <c r="E171" s="93">
        <v>1</v>
      </c>
      <c r="F171" s="94">
        <v>2</v>
      </c>
      <c r="G171" s="78" t="s">
        <v>122</v>
      </c>
      <c r="H171" s="61">
        <v>145</v>
      </c>
      <c r="I171" s="151">
        <v>0</v>
      </c>
      <c r="J171" s="174">
        <v>0</v>
      </c>
      <c r="K171" s="174">
        <v>0</v>
      </c>
      <c r="L171" s="174">
        <v>0</v>
      </c>
      <c r="M171" s="9"/>
    </row>
    <row r="172" spans="1:13" ht="54.75" hidden="1" customHeight="1">
      <c r="A172" s="91">
        <v>2</v>
      </c>
      <c r="B172" s="92">
        <v>9</v>
      </c>
      <c r="C172" s="92">
        <v>2</v>
      </c>
      <c r="D172" s="92">
        <v>1</v>
      </c>
      <c r="E172" s="93">
        <v>1</v>
      </c>
      <c r="F172" s="94">
        <v>3</v>
      </c>
      <c r="G172" s="78" t="s">
        <v>123</v>
      </c>
      <c r="H172" s="61">
        <v>146</v>
      </c>
      <c r="I172" s="151">
        <v>0</v>
      </c>
      <c r="J172" s="151">
        <v>0</v>
      </c>
      <c r="K172" s="151">
        <v>0</v>
      </c>
      <c r="L172" s="151">
        <v>0</v>
      </c>
      <c r="M172" s="9"/>
    </row>
    <row r="173" spans="1:13" ht="39" hidden="1" customHeight="1">
      <c r="A173" s="121">
        <v>2</v>
      </c>
      <c r="B173" s="121">
        <v>9</v>
      </c>
      <c r="C173" s="121">
        <v>2</v>
      </c>
      <c r="D173" s="121">
        <v>2</v>
      </c>
      <c r="E173" s="121"/>
      <c r="F173" s="121"/>
      <c r="G173" s="73" t="s">
        <v>124</v>
      </c>
      <c r="H173" s="61">
        <v>147</v>
      </c>
      <c r="I173" s="149">
        <f>I174</f>
        <v>0</v>
      </c>
      <c r="J173" s="175">
        <f>J174</f>
        <v>0</v>
      </c>
      <c r="K173" s="149">
        <f>K174</f>
        <v>0</v>
      </c>
      <c r="L173" s="148">
        <f>L174</f>
        <v>0</v>
      </c>
      <c r="M173" s="9"/>
    </row>
    <row r="174" spans="1:13" ht="43.5" hidden="1" customHeight="1">
      <c r="A174" s="91">
        <v>2</v>
      </c>
      <c r="B174" s="92">
        <v>9</v>
      </c>
      <c r="C174" s="92">
        <v>2</v>
      </c>
      <c r="D174" s="92">
        <v>2</v>
      </c>
      <c r="E174" s="93">
        <v>1</v>
      </c>
      <c r="F174" s="94"/>
      <c r="G174" s="78" t="s">
        <v>125</v>
      </c>
      <c r="H174" s="61">
        <v>148</v>
      </c>
      <c r="I174" s="162">
        <f>SUM(I175:I177)</f>
        <v>0</v>
      </c>
      <c r="J174" s="162">
        <f>SUM(J175:J177)</f>
        <v>0</v>
      </c>
      <c r="K174" s="162">
        <f>SUM(K175:K177)</f>
        <v>0</v>
      </c>
      <c r="L174" s="162">
        <f>SUM(L175:L177)</f>
        <v>0</v>
      </c>
      <c r="M174" s="9"/>
    </row>
    <row r="175" spans="1:13" ht="54.75" hidden="1" customHeight="1">
      <c r="A175" s="91">
        <v>2</v>
      </c>
      <c r="B175" s="92">
        <v>9</v>
      </c>
      <c r="C175" s="92">
        <v>2</v>
      </c>
      <c r="D175" s="92">
        <v>2</v>
      </c>
      <c r="E175" s="92">
        <v>1</v>
      </c>
      <c r="F175" s="94">
        <v>1</v>
      </c>
      <c r="G175" s="122" t="s">
        <v>126</v>
      </c>
      <c r="H175" s="61">
        <v>149</v>
      </c>
      <c r="I175" s="151">
        <v>0</v>
      </c>
      <c r="J175" s="150">
        <v>0</v>
      </c>
      <c r="K175" s="150">
        <v>0</v>
      </c>
      <c r="L175" s="150">
        <v>0</v>
      </c>
      <c r="M175" s="9"/>
    </row>
    <row r="176" spans="1:13" ht="54" hidden="1" customHeight="1">
      <c r="A176" s="107">
        <v>2</v>
      </c>
      <c r="B176" s="105">
        <v>9</v>
      </c>
      <c r="C176" s="107">
        <v>2</v>
      </c>
      <c r="D176" s="108">
        <v>2</v>
      </c>
      <c r="E176" s="108">
        <v>1</v>
      </c>
      <c r="F176" s="120">
        <v>2</v>
      </c>
      <c r="G176" s="105" t="s">
        <v>127</v>
      </c>
      <c r="H176" s="61">
        <v>150</v>
      </c>
      <c r="I176" s="150">
        <v>0</v>
      </c>
      <c r="J176" s="152">
        <v>0</v>
      </c>
      <c r="K176" s="152">
        <v>0</v>
      </c>
      <c r="L176" s="152">
        <v>0</v>
      </c>
      <c r="M176" s="9"/>
    </row>
    <row r="177" spans="1:13" ht="54" hidden="1" customHeight="1">
      <c r="A177" s="92">
        <v>2</v>
      </c>
      <c r="B177" s="111">
        <v>9</v>
      </c>
      <c r="C177" s="117">
        <v>2</v>
      </c>
      <c r="D177" s="118">
        <v>2</v>
      </c>
      <c r="E177" s="118">
        <v>1</v>
      </c>
      <c r="F177" s="119">
        <v>3</v>
      </c>
      <c r="G177" s="111" t="s">
        <v>128</v>
      </c>
      <c r="H177" s="61">
        <v>151</v>
      </c>
      <c r="I177" s="174">
        <v>0</v>
      </c>
      <c r="J177" s="174">
        <v>0</v>
      </c>
      <c r="K177" s="174">
        <v>0</v>
      </c>
      <c r="L177" s="174">
        <v>0</v>
      </c>
      <c r="M177" s="9"/>
    </row>
    <row r="178" spans="1:13" ht="76.5" customHeight="1">
      <c r="A178" s="57">
        <v>3</v>
      </c>
      <c r="B178" s="59"/>
      <c r="C178" s="57"/>
      <c r="D178" s="58"/>
      <c r="E178" s="58"/>
      <c r="F178" s="60"/>
      <c r="G178" s="110" t="s">
        <v>129</v>
      </c>
      <c r="H178" s="61">
        <v>152</v>
      </c>
      <c r="I178" s="148">
        <f>SUM(I179+I232+I297)</f>
        <v>188000</v>
      </c>
      <c r="J178" s="175">
        <f>SUM(J179+J232+J297)</f>
        <v>178000</v>
      </c>
      <c r="K178" s="149">
        <f>SUM(K179+K232+K297)</f>
        <v>177640.28</v>
      </c>
      <c r="L178" s="148">
        <f>SUM(L179+L232+L297)</f>
        <v>177640.28</v>
      </c>
      <c r="M178" s="9"/>
    </row>
    <row r="179" spans="1:13" ht="34.5" customHeight="1">
      <c r="A179" s="100">
        <v>3</v>
      </c>
      <c r="B179" s="57">
        <v>1</v>
      </c>
      <c r="C179" s="77"/>
      <c r="D179" s="63"/>
      <c r="E179" s="63"/>
      <c r="F179" s="116"/>
      <c r="G179" s="97" t="s">
        <v>130</v>
      </c>
      <c r="H179" s="61">
        <v>153</v>
      </c>
      <c r="I179" s="148">
        <f>SUM(I180+I203+I210+I222+I226)</f>
        <v>188000</v>
      </c>
      <c r="J179" s="159">
        <f>SUM(J180+J203+J210+J222+J226)</f>
        <v>178000</v>
      </c>
      <c r="K179" s="159">
        <f>SUM(K180+K203+K210+K222+K226)</f>
        <v>177640.28</v>
      </c>
      <c r="L179" s="159">
        <f>SUM(L180+L203+L210+L222+L226)</f>
        <v>177640.28</v>
      </c>
      <c r="M179" s="9"/>
    </row>
    <row r="180" spans="1:13" ht="30.75" customHeight="1">
      <c r="A180" s="66">
        <v>3</v>
      </c>
      <c r="B180" s="78">
        <v>1</v>
      </c>
      <c r="C180" s="66">
        <v>1</v>
      </c>
      <c r="D180" s="64"/>
      <c r="E180" s="64"/>
      <c r="F180" s="123"/>
      <c r="G180" s="91" t="s">
        <v>131</v>
      </c>
      <c r="H180" s="61">
        <v>154</v>
      </c>
      <c r="I180" s="159">
        <f>SUM(I181+I184+I189+I195+I200)</f>
        <v>188000</v>
      </c>
      <c r="J180" s="175">
        <f>SUM(J181+J184+J189+J195+J200)</f>
        <v>178000</v>
      </c>
      <c r="K180" s="149">
        <f>SUM(K181+K184+K189+K195+K200)</f>
        <v>177640.28</v>
      </c>
      <c r="L180" s="148">
        <f>SUM(L181+L184+L189+L195+L200)</f>
        <v>177640.28</v>
      </c>
      <c r="M180" s="9"/>
    </row>
    <row r="181" spans="1:13" ht="33" hidden="1" customHeight="1">
      <c r="A181" s="92">
        <v>3</v>
      </c>
      <c r="B181" s="73">
        <v>1</v>
      </c>
      <c r="C181" s="92">
        <v>1</v>
      </c>
      <c r="D181" s="93">
        <v>1</v>
      </c>
      <c r="E181" s="93"/>
      <c r="F181" s="124"/>
      <c r="G181" s="91" t="s">
        <v>132</v>
      </c>
      <c r="H181" s="61">
        <v>155</v>
      </c>
      <c r="I181" s="148">
        <f t="shared" ref="I181:L182" si="18">I182</f>
        <v>0</v>
      </c>
      <c r="J181" s="161">
        <f t="shared" si="18"/>
        <v>0</v>
      </c>
      <c r="K181" s="162">
        <f t="shared" si="18"/>
        <v>0</v>
      </c>
      <c r="L181" s="159">
        <f t="shared" si="18"/>
        <v>0</v>
      </c>
      <c r="M181" s="9"/>
    </row>
    <row r="182" spans="1:13" ht="24" hidden="1" customHeight="1">
      <c r="A182" s="92">
        <v>3</v>
      </c>
      <c r="B182" s="73">
        <v>1</v>
      </c>
      <c r="C182" s="92">
        <v>1</v>
      </c>
      <c r="D182" s="93">
        <v>1</v>
      </c>
      <c r="E182" s="93">
        <v>1</v>
      </c>
      <c r="F182" s="101"/>
      <c r="G182" s="91" t="s">
        <v>132</v>
      </c>
      <c r="H182" s="61">
        <v>156</v>
      </c>
      <c r="I182" s="159">
        <f t="shared" si="18"/>
        <v>0</v>
      </c>
      <c r="J182" s="148">
        <f t="shared" si="18"/>
        <v>0</v>
      </c>
      <c r="K182" s="148">
        <f t="shared" si="18"/>
        <v>0</v>
      </c>
      <c r="L182" s="148">
        <f t="shared" si="18"/>
        <v>0</v>
      </c>
      <c r="M182" s="9"/>
    </row>
    <row r="183" spans="1:13" ht="31.5" hidden="1" customHeight="1">
      <c r="A183" s="92">
        <v>3</v>
      </c>
      <c r="B183" s="73">
        <v>1</v>
      </c>
      <c r="C183" s="92">
        <v>1</v>
      </c>
      <c r="D183" s="93">
        <v>1</v>
      </c>
      <c r="E183" s="93">
        <v>1</v>
      </c>
      <c r="F183" s="101">
        <v>1</v>
      </c>
      <c r="G183" s="91" t="s">
        <v>132</v>
      </c>
      <c r="H183" s="61">
        <v>157</v>
      </c>
      <c r="I183" s="152">
        <v>0</v>
      </c>
      <c r="J183" s="152">
        <v>0</v>
      </c>
      <c r="K183" s="152">
        <v>0</v>
      </c>
      <c r="L183" s="152">
        <v>0</v>
      </c>
      <c r="M183" s="9"/>
    </row>
    <row r="184" spans="1:13" ht="27.75" customHeight="1">
      <c r="A184" s="66">
        <v>3</v>
      </c>
      <c r="B184" s="64">
        <v>1</v>
      </c>
      <c r="C184" s="64">
        <v>1</v>
      </c>
      <c r="D184" s="64">
        <v>2</v>
      </c>
      <c r="E184" s="64"/>
      <c r="F184" s="67"/>
      <c r="G184" s="78" t="s">
        <v>133</v>
      </c>
      <c r="H184" s="61">
        <v>158</v>
      </c>
      <c r="I184" s="159">
        <f>I185</f>
        <v>188000</v>
      </c>
      <c r="J184" s="161">
        <f>J185</f>
        <v>178000</v>
      </c>
      <c r="K184" s="162">
        <f>K185</f>
        <v>177640.28</v>
      </c>
      <c r="L184" s="159">
        <f>L185</f>
        <v>177640.28</v>
      </c>
      <c r="M184" s="9"/>
    </row>
    <row r="185" spans="1:13" ht="27.75" customHeight="1">
      <c r="A185" s="92">
        <v>3</v>
      </c>
      <c r="B185" s="93">
        <v>1</v>
      </c>
      <c r="C185" s="93">
        <v>1</v>
      </c>
      <c r="D185" s="93">
        <v>2</v>
      </c>
      <c r="E185" s="93">
        <v>1</v>
      </c>
      <c r="F185" s="94"/>
      <c r="G185" s="78" t="s">
        <v>133</v>
      </c>
      <c r="H185" s="61">
        <v>159</v>
      </c>
      <c r="I185" s="148">
        <f>SUM(I186:I188)</f>
        <v>188000</v>
      </c>
      <c r="J185" s="175">
        <f>SUM(J186:J188)</f>
        <v>178000</v>
      </c>
      <c r="K185" s="149">
        <f>SUM(K186:K188)</f>
        <v>177640.28</v>
      </c>
      <c r="L185" s="148">
        <f>SUM(L186:L188)</f>
        <v>177640.28</v>
      </c>
      <c r="M185" s="9"/>
    </row>
    <row r="186" spans="1:13" ht="27" hidden="1" customHeight="1">
      <c r="A186" s="66">
        <v>3</v>
      </c>
      <c r="B186" s="64">
        <v>1</v>
      </c>
      <c r="C186" s="64">
        <v>1</v>
      </c>
      <c r="D186" s="64">
        <v>2</v>
      </c>
      <c r="E186" s="64">
        <v>1</v>
      </c>
      <c r="F186" s="67">
        <v>1</v>
      </c>
      <c r="G186" s="78" t="s">
        <v>134</v>
      </c>
      <c r="H186" s="61">
        <v>160</v>
      </c>
      <c r="I186" s="150">
        <v>0</v>
      </c>
      <c r="J186" s="150">
        <v>0</v>
      </c>
      <c r="K186" s="150">
        <v>0</v>
      </c>
      <c r="L186" s="174">
        <v>0</v>
      </c>
      <c r="M186" s="9"/>
    </row>
    <row r="187" spans="1:13" ht="27" hidden="1" customHeight="1">
      <c r="A187" s="92">
        <v>3</v>
      </c>
      <c r="B187" s="93">
        <v>1</v>
      </c>
      <c r="C187" s="93">
        <v>1</v>
      </c>
      <c r="D187" s="93">
        <v>2</v>
      </c>
      <c r="E187" s="93">
        <v>1</v>
      </c>
      <c r="F187" s="94">
        <v>2</v>
      </c>
      <c r="G187" s="73" t="s">
        <v>135</v>
      </c>
      <c r="H187" s="61">
        <v>161</v>
      </c>
      <c r="I187" s="152">
        <v>0</v>
      </c>
      <c r="J187" s="152">
        <v>0</v>
      </c>
      <c r="K187" s="152">
        <v>0</v>
      </c>
      <c r="L187" s="152">
        <v>0</v>
      </c>
      <c r="M187" s="9"/>
    </row>
    <row r="188" spans="1:13" ht="26.25" customHeight="1">
      <c r="A188" s="66">
        <v>3</v>
      </c>
      <c r="B188" s="64">
        <v>1</v>
      </c>
      <c r="C188" s="64">
        <v>1</v>
      </c>
      <c r="D188" s="64">
        <v>2</v>
      </c>
      <c r="E188" s="64">
        <v>1</v>
      </c>
      <c r="F188" s="67">
        <v>3</v>
      </c>
      <c r="G188" s="78" t="s">
        <v>136</v>
      </c>
      <c r="H188" s="61">
        <v>162</v>
      </c>
      <c r="I188" s="150">
        <v>188000</v>
      </c>
      <c r="J188" s="150">
        <v>178000</v>
      </c>
      <c r="K188" s="150">
        <v>177640.28</v>
      </c>
      <c r="L188" s="174">
        <v>177640.28</v>
      </c>
      <c r="M188" s="9"/>
    </row>
    <row r="189" spans="1:13" ht="27.75" hidden="1" customHeight="1">
      <c r="A189" s="92">
        <v>3</v>
      </c>
      <c r="B189" s="93">
        <v>1</v>
      </c>
      <c r="C189" s="93">
        <v>1</v>
      </c>
      <c r="D189" s="93">
        <v>3</v>
      </c>
      <c r="E189" s="93"/>
      <c r="F189" s="94"/>
      <c r="G189" s="73" t="s">
        <v>137</v>
      </c>
      <c r="H189" s="61">
        <v>163</v>
      </c>
      <c r="I189" s="148">
        <f>I190</f>
        <v>0</v>
      </c>
      <c r="J189" s="175">
        <f>J190</f>
        <v>0</v>
      </c>
      <c r="K189" s="149">
        <f>K190</f>
        <v>0</v>
      </c>
      <c r="L189" s="148">
        <f>L190</f>
        <v>0</v>
      </c>
      <c r="M189" s="9"/>
    </row>
    <row r="190" spans="1:13" ht="23.25" hidden="1" customHeight="1">
      <c r="A190" s="92">
        <v>3</v>
      </c>
      <c r="B190" s="93">
        <v>1</v>
      </c>
      <c r="C190" s="93">
        <v>1</v>
      </c>
      <c r="D190" s="93">
        <v>3</v>
      </c>
      <c r="E190" s="93">
        <v>1</v>
      </c>
      <c r="F190" s="94"/>
      <c r="G190" s="73" t="s">
        <v>137</v>
      </c>
      <c r="H190" s="61">
        <v>164</v>
      </c>
      <c r="I190" s="148">
        <f>SUM(I191:I194)</f>
        <v>0</v>
      </c>
      <c r="J190" s="148">
        <f>SUM(J191:J194)</f>
        <v>0</v>
      </c>
      <c r="K190" s="148">
        <f>SUM(K191:K194)</f>
        <v>0</v>
      </c>
      <c r="L190" s="148">
        <f>SUM(L191:L194)</f>
        <v>0</v>
      </c>
      <c r="M190" s="9"/>
    </row>
    <row r="191" spans="1:13" ht="23.25" hidden="1" customHeight="1">
      <c r="A191" s="92">
        <v>3</v>
      </c>
      <c r="B191" s="93">
        <v>1</v>
      </c>
      <c r="C191" s="93">
        <v>1</v>
      </c>
      <c r="D191" s="93">
        <v>3</v>
      </c>
      <c r="E191" s="93">
        <v>1</v>
      </c>
      <c r="F191" s="94">
        <v>1</v>
      </c>
      <c r="G191" s="73" t="s">
        <v>138</v>
      </c>
      <c r="H191" s="61">
        <v>165</v>
      </c>
      <c r="I191" s="152">
        <v>0</v>
      </c>
      <c r="J191" s="152">
        <v>0</v>
      </c>
      <c r="K191" s="152">
        <v>0</v>
      </c>
      <c r="L191" s="174">
        <v>0</v>
      </c>
      <c r="M191" s="9"/>
    </row>
    <row r="192" spans="1:13" ht="29.25" hidden="1" customHeight="1">
      <c r="A192" s="92">
        <v>3</v>
      </c>
      <c r="B192" s="93">
        <v>1</v>
      </c>
      <c r="C192" s="93">
        <v>1</v>
      </c>
      <c r="D192" s="93">
        <v>3</v>
      </c>
      <c r="E192" s="93">
        <v>1</v>
      </c>
      <c r="F192" s="94">
        <v>2</v>
      </c>
      <c r="G192" s="73" t="s">
        <v>139</v>
      </c>
      <c r="H192" s="61">
        <v>166</v>
      </c>
      <c r="I192" s="150">
        <v>0</v>
      </c>
      <c r="J192" s="152">
        <v>0</v>
      </c>
      <c r="K192" s="152">
        <v>0</v>
      </c>
      <c r="L192" s="152">
        <v>0</v>
      </c>
      <c r="M192" s="9"/>
    </row>
    <row r="193" spans="1:13" ht="27" hidden="1" customHeight="1">
      <c r="A193" s="92">
        <v>3</v>
      </c>
      <c r="B193" s="93">
        <v>1</v>
      </c>
      <c r="C193" s="93">
        <v>1</v>
      </c>
      <c r="D193" s="93">
        <v>3</v>
      </c>
      <c r="E193" s="93">
        <v>1</v>
      </c>
      <c r="F193" s="94">
        <v>3</v>
      </c>
      <c r="G193" s="91" t="s">
        <v>140</v>
      </c>
      <c r="H193" s="61">
        <v>167</v>
      </c>
      <c r="I193" s="150">
        <v>0</v>
      </c>
      <c r="J193" s="158">
        <v>0</v>
      </c>
      <c r="K193" s="158">
        <v>0</v>
      </c>
      <c r="L193" s="158">
        <v>0</v>
      </c>
      <c r="M193" s="9"/>
    </row>
    <row r="194" spans="1:13" ht="25.5" hidden="1" customHeight="1">
      <c r="A194" s="107">
        <v>3</v>
      </c>
      <c r="B194" s="108">
        <v>1</v>
      </c>
      <c r="C194" s="108">
        <v>1</v>
      </c>
      <c r="D194" s="108">
        <v>3</v>
      </c>
      <c r="E194" s="108">
        <v>1</v>
      </c>
      <c r="F194" s="120">
        <v>4</v>
      </c>
      <c r="G194" s="114" t="s">
        <v>141</v>
      </c>
      <c r="H194" s="61">
        <v>168</v>
      </c>
      <c r="I194" s="176">
        <v>0</v>
      </c>
      <c r="J194" s="177">
        <v>0</v>
      </c>
      <c r="K194" s="152">
        <v>0</v>
      </c>
      <c r="L194" s="152">
        <v>0</v>
      </c>
      <c r="M194" s="9"/>
    </row>
    <row r="195" spans="1:13" ht="27" hidden="1" customHeight="1">
      <c r="A195" s="107">
        <v>3</v>
      </c>
      <c r="B195" s="108">
        <v>1</v>
      </c>
      <c r="C195" s="108">
        <v>1</v>
      </c>
      <c r="D195" s="108">
        <v>4</v>
      </c>
      <c r="E195" s="108"/>
      <c r="F195" s="120"/>
      <c r="G195" s="105" t="s">
        <v>142</v>
      </c>
      <c r="H195" s="61">
        <v>169</v>
      </c>
      <c r="I195" s="148">
        <f>I196</f>
        <v>0</v>
      </c>
      <c r="J195" s="163">
        <f>J196</f>
        <v>0</v>
      </c>
      <c r="K195" s="164">
        <f>K196</f>
        <v>0</v>
      </c>
      <c r="L195" s="155">
        <f>L196</f>
        <v>0</v>
      </c>
      <c r="M195" s="9"/>
    </row>
    <row r="196" spans="1:13" ht="27.75" hidden="1" customHeight="1">
      <c r="A196" s="92">
        <v>3</v>
      </c>
      <c r="B196" s="93">
        <v>1</v>
      </c>
      <c r="C196" s="93">
        <v>1</v>
      </c>
      <c r="D196" s="93">
        <v>4</v>
      </c>
      <c r="E196" s="93">
        <v>1</v>
      </c>
      <c r="F196" s="94"/>
      <c r="G196" s="105" t="s">
        <v>142</v>
      </c>
      <c r="H196" s="61">
        <v>170</v>
      </c>
      <c r="I196" s="159">
        <f>SUM(I197:I199)</f>
        <v>0</v>
      </c>
      <c r="J196" s="175">
        <f>SUM(J197:J199)</f>
        <v>0</v>
      </c>
      <c r="K196" s="149">
        <f>SUM(K197:K199)</f>
        <v>0</v>
      </c>
      <c r="L196" s="148">
        <f>SUM(L197:L199)</f>
        <v>0</v>
      </c>
      <c r="M196" s="9"/>
    </row>
    <row r="197" spans="1:13" ht="24.75" hidden="1" customHeight="1">
      <c r="A197" s="92">
        <v>3</v>
      </c>
      <c r="B197" s="93">
        <v>1</v>
      </c>
      <c r="C197" s="93">
        <v>1</v>
      </c>
      <c r="D197" s="93">
        <v>4</v>
      </c>
      <c r="E197" s="93">
        <v>1</v>
      </c>
      <c r="F197" s="94">
        <v>1</v>
      </c>
      <c r="G197" s="73" t="s">
        <v>143</v>
      </c>
      <c r="H197" s="61">
        <v>171</v>
      </c>
      <c r="I197" s="152">
        <v>0</v>
      </c>
      <c r="J197" s="152">
        <v>0</v>
      </c>
      <c r="K197" s="152">
        <v>0</v>
      </c>
      <c r="L197" s="174">
        <v>0</v>
      </c>
      <c r="M197" s="9"/>
    </row>
    <row r="198" spans="1:13" ht="25.5" hidden="1" customHeight="1">
      <c r="A198" s="66">
        <v>3</v>
      </c>
      <c r="B198" s="64">
        <v>1</v>
      </c>
      <c r="C198" s="64">
        <v>1</v>
      </c>
      <c r="D198" s="64">
        <v>4</v>
      </c>
      <c r="E198" s="64">
        <v>1</v>
      </c>
      <c r="F198" s="67">
        <v>2</v>
      </c>
      <c r="G198" s="78" t="s">
        <v>144</v>
      </c>
      <c r="H198" s="61">
        <v>172</v>
      </c>
      <c r="I198" s="150">
        <v>0</v>
      </c>
      <c r="J198" s="150">
        <v>0</v>
      </c>
      <c r="K198" s="151">
        <v>0</v>
      </c>
      <c r="L198" s="152">
        <v>0</v>
      </c>
      <c r="M198" s="9"/>
    </row>
    <row r="199" spans="1:13" ht="31.5" hidden="1" customHeight="1">
      <c r="A199" s="92">
        <v>3</v>
      </c>
      <c r="B199" s="93">
        <v>1</v>
      </c>
      <c r="C199" s="93">
        <v>1</v>
      </c>
      <c r="D199" s="93">
        <v>4</v>
      </c>
      <c r="E199" s="93">
        <v>1</v>
      </c>
      <c r="F199" s="94">
        <v>3</v>
      </c>
      <c r="G199" s="73" t="s">
        <v>145</v>
      </c>
      <c r="H199" s="61">
        <v>173</v>
      </c>
      <c r="I199" s="150">
        <v>0</v>
      </c>
      <c r="J199" s="150">
        <v>0</v>
      </c>
      <c r="K199" s="150">
        <v>0</v>
      </c>
      <c r="L199" s="152">
        <v>0</v>
      </c>
      <c r="M199" s="9"/>
    </row>
    <row r="200" spans="1:13" ht="25.5" hidden="1" customHeight="1">
      <c r="A200" s="92">
        <v>3</v>
      </c>
      <c r="B200" s="93">
        <v>1</v>
      </c>
      <c r="C200" s="93">
        <v>1</v>
      </c>
      <c r="D200" s="93">
        <v>5</v>
      </c>
      <c r="E200" s="93"/>
      <c r="F200" s="94"/>
      <c r="G200" s="73" t="s">
        <v>146</v>
      </c>
      <c r="H200" s="61">
        <v>174</v>
      </c>
      <c r="I200" s="148">
        <f t="shared" ref="I200:L201" si="19">I201</f>
        <v>0</v>
      </c>
      <c r="J200" s="175">
        <f t="shared" si="19"/>
        <v>0</v>
      </c>
      <c r="K200" s="149">
        <f t="shared" si="19"/>
        <v>0</v>
      </c>
      <c r="L200" s="148">
        <f t="shared" si="19"/>
        <v>0</v>
      </c>
      <c r="M200" s="9"/>
    </row>
    <row r="201" spans="1:13" ht="26.25" hidden="1" customHeight="1">
      <c r="A201" s="107">
        <v>3</v>
      </c>
      <c r="B201" s="108">
        <v>1</v>
      </c>
      <c r="C201" s="108">
        <v>1</v>
      </c>
      <c r="D201" s="108">
        <v>5</v>
      </c>
      <c r="E201" s="108">
        <v>1</v>
      </c>
      <c r="F201" s="120"/>
      <c r="G201" s="73" t="s">
        <v>146</v>
      </c>
      <c r="H201" s="61">
        <v>175</v>
      </c>
      <c r="I201" s="149">
        <f t="shared" si="19"/>
        <v>0</v>
      </c>
      <c r="J201" s="149">
        <f t="shared" si="19"/>
        <v>0</v>
      </c>
      <c r="K201" s="149">
        <f t="shared" si="19"/>
        <v>0</v>
      </c>
      <c r="L201" s="149">
        <f t="shared" si="19"/>
        <v>0</v>
      </c>
      <c r="M201" s="9"/>
    </row>
    <row r="202" spans="1:13" ht="27" hidden="1" customHeight="1">
      <c r="A202" s="92">
        <v>3</v>
      </c>
      <c r="B202" s="93">
        <v>1</v>
      </c>
      <c r="C202" s="93">
        <v>1</v>
      </c>
      <c r="D202" s="93">
        <v>5</v>
      </c>
      <c r="E202" s="93">
        <v>1</v>
      </c>
      <c r="F202" s="94">
        <v>1</v>
      </c>
      <c r="G202" s="73" t="s">
        <v>146</v>
      </c>
      <c r="H202" s="61">
        <v>176</v>
      </c>
      <c r="I202" s="150">
        <v>0</v>
      </c>
      <c r="J202" s="152">
        <v>0</v>
      </c>
      <c r="K202" s="152">
        <v>0</v>
      </c>
      <c r="L202" s="152">
        <v>0</v>
      </c>
      <c r="M202" s="9"/>
    </row>
    <row r="203" spans="1:13" ht="26.25" hidden="1" customHeight="1">
      <c r="A203" s="107">
        <v>3</v>
      </c>
      <c r="B203" s="108">
        <v>1</v>
      </c>
      <c r="C203" s="108">
        <v>2</v>
      </c>
      <c r="D203" s="108"/>
      <c r="E203" s="108"/>
      <c r="F203" s="120"/>
      <c r="G203" s="105" t="s">
        <v>147</v>
      </c>
      <c r="H203" s="61">
        <v>177</v>
      </c>
      <c r="I203" s="148">
        <f t="shared" ref="I203:L204" si="20">I204</f>
        <v>0</v>
      </c>
      <c r="J203" s="163">
        <f t="shared" si="20"/>
        <v>0</v>
      </c>
      <c r="K203" s="164">
        <f t="shared" si="20"/>
        <v>0</v>
      </c>
      <c r="L203" s="155">
        <f t="shared" si="20"/>
        <v>0</v>
      </c>
      <c r="M203" s="9"/>
    </row>
    <row r="204" spans="1:13" ht="25.5" hidden="1" customHeight="1">
      <c r="A204" s="92">
        <v>3</v>
      </c>
      <c r="B204" s="93">
        <v>1</v>
      </c>
      <c r="C204" s="93">
        <v>2</v>
      </c>
      <c r="D204" s="93">
        <v>1</v>
      </c>
      <c r="E204" s="93"/>
      <c r="F204" s="94"/>
      <c r="G204" s="105" t="s">
        <v>147</v>
      </c>
      <c r="H204" s="61">
        <v>178</v>
      </c>
      <c r="I204" s="159">
        <f t="shared" si="20"/>
        <v>0</v>
      </c>
      <c r="J204" s="175">
        <f t="shared" si="20"/>
        <v>0</v>
      </c>
      <c r="K204" s="149">
        <f t="shared" si="20"/>
        <v>0</v>
      </c>
      <c r="L204" s="148">
        <f t="shared" si="20"/>
        <v>0</v>
      </c>
      <c r="M204" s="9"/>
    </row>
    <row r="205" spans="1:13" ht="26.25" hidden="1" customHeight="1">
      <c r="A205" s="66">
        <v>3</v>
      </c>
      <c r="B205" s="64">
        <v>1</v>
      </c>
      <c r="C205" s="64">
        <v>2</v>
      </c>
      <c r="D205" s="64">
        <v>1</v>
      </c>
      <c r="E205" s="64">
        <v>1</v>
      </c>
      <c r="F205" s="67"/>
      <c r="G205" s="105" t="s">
        <v>147</v>
      </c>
      <c r="H205" s="61">
        <v>179</v>
      </c>
      <c r="I205" s="148">
        <f>SUM(I206:I209)</f>
        <v>0</v>
      </c>
      <c r="J205" s="161">
        <f>SUM(J206:J209)</f>
        <v>0</v>
      </c>
      <c r="K205" s="162">
        <f>SUM(K206:K209)</f>
        <v>0</v>
      </c>
      <c r="L205" s="159">
        <f>SUM(L206:L209)</f>
        <v>0</v>
      </c>
      <c r="M205" s="9"/>
    </row>
    <row r="206" spans="1:13" ht="41.25" hidden="1" customHeight="1">
      <c r="A206" s="92">
        <v>3</v>
      </c>
      <c r="B206" s="93">
        <v>1</v>
      </c>
      <c r="C206" s="93">
        <v>2</v>
      </c>
      <c r="D206" s="93">
        <v>1</v>
      </c>
      <c r="E206" s="93">
        <v>1</v>
      </c>
      <c r="F206" s="94">
        <v>2</v>
      </c>
      <c r="G206" s="73" t="s">
        <v>148</v>
      </c>
      <c r="H206" s="61">
        <v>180</v>
      </c>
      <c r="I206" s="152">
        <v>0</v>
      </c>
      <c r="J206" s="152">
        <v>0</v>
      </c>
      <c r="K206" s="152">
        <v>0</v>
      </c>
      <c r="L206" s="152">
        <v>0</v>
      </c>
      <c r="M206" s="9"/>
    </row>
    <row r="207" spans="1:13" ht="26.25" hidden="1" customHeight="1">
      <c r="A207" s="92">
        <v>3</v>
      </c>
      <c r="B207" s="93">
        <v>1</v>
      </c>
      <c r="C207" s="93">
        <v>2</v>
      </c>
      <c r="D207" s="92">
        <v>1</v>
      </c>
      <c r="E207" s="93">
        <v>1</v>
      </c>
      <c r="F207" s="94">
        <v>3</v>
      </c>
      <c r="G207" s="73" t="s">
        <v>149</v>
      </c>
      <c r="H207" s="61">
        <v>181</v>
      </c>
      <c r="I207" s="152">
        <v>0</v>
      </c>
      <c r="J207" s="152">
        <v>0</v>
      </c>
      <c r="K207" s="152">
        <v>0</v>
      </c>
      <c r="L207" s="152">
        <v>0</v>
      </c>
      <c r="M207" s="9"/>
    </row>
    <row r="208" spans="1:13" ht="27.75" hidden="1" customHeight="1">
      <c r="A208" s="92">
        <v>3</v>
      </c>
      <c r="B208" s="93">
        <v>1</v>
      </c>
      <c r="C208" s="93">
        <v>2</v>
      </c>
      <c r="D208" s="92">
        <v>1</v>
      </c>
      <c r="E208" s="93">
        <v>1</v>
      </c>
      <c r="F208" s="94">
        <v>4</v>
      </c>
      <c r="G208" s="73" t="s">
        <v>150</v>
      </c>
      <c r="H208" s="61">
        <v>182</v>
      </c>
      <c r="I208" s="152">
        <v>0</v>
      </c>
      <c r="J208" s="152">
        <v>0</v>
      </c>
      <c r="K208" s="152">
        <v>0</v>
      </c>
      <c r="L208" s="152">
        <v>0</v>
      </c>
      <c r="M208" s="9"/>
    </row>
    <row r="209" spans="1:16" ht="27" hidden="1" customHeight="1">
      <c r="A209" s="107">
        <v>3</v>
      </c>
      <c r="B209" s="118">
        <v>1</v>
      </c>
      <c r="C209" s="118">
        <v>2</v>
      </c>
      <c r="D209" s="117">
        <v>1</v>
      </c>
      <c r="E209" s="118">
        <v>1</v>
      </c>
      <c r="F209" s="119">
        <v>5</v>
      </c>
      <c r="G209" s="111" t="s">
        <v>151</v>
      </c>
      <c r="H209" s="61">
        <v>183</v>
      </c>
      <c r="I209" s="152">
        <v>0</v>
      </c>
      <c r="J209" s="152">
        <v>0</v>
      </c>
      <c r="K209" s="152">
        <v>0</v>
      </c>
      <c r="L209" s="174">
        <v>0</v>
      </c>
      <c r="M209" s="9"/>
    </row>
    <row r="210" spans="1:16" ht="29.25" hidden="1" customHeight="1">
      <c r="A210" s="92">
        <v>3</v>
      </c>
      <c r="B210" s="93">
        <v>1</v>
      </c>
      <c r="C210" s="93">
        <v>3</v>
      </c>
      <c r="D210" s="92"/>
      <c r="E210" s="93"/>
      <c r="F210" s="94"/>
      <c r="G210" s="73" t="s">
        <v>152</v>
      </c>
      <c r="H210" s="61">
        <v>184</v>
      </c>
      <c r="I210" s="148">
        <f>SUM(I211+I214)</f>
        <v>0</v>
      </c>
      <c r="J210" s="175">
        <f>SUM(J211+J214)</f>
        <v>0</v>
      </c>
      <c r="K210" s="149">
        <f>SUM(K211+K214)</f>
        <v>0</v>
      </c>
      <c r="L210" s="148">
        <f>SUM(L211+L214)</f>
        <v>0</v>
      </c>
      <c r="M210" s="9"/>
    </row>
    <row r="211" spans="1:16" ht="27.75" hidden="1" customHeight="1">
      <c r="A211" s="66">
        <v>3</v>
      </c>
      <c r="B211" s="64">
        <v>1</v>
      </c>
      <c r="C211" s="64">
        <v>3</v>
      </c>
      <c r="D211" s="66">
        <v>1</v>
      </c>
      <c r="E211" s="92"/>
      <c r="F211" s="67"/>
      <c r="G211" s="78" t="s">
        <v>153</v>
      </c>
      <c r="H211" s="61">
        <v>185</v>
      </c>
      <c r="I211" s="159">
        <f t="shared" ref="I211:L212" si="21">I212</f>
        <v>0</v>
      </c>
      <c r="J211" s="161">
        <f t="shared" si="21"/>
        <v>0</v>
      </c>
      <c r="K211" s="162">
        <f t="shared" si="21"/>
        <v>0</v>
      </c>
      <c r="L211" s="159">
        <f t="shared" si="21"/>
        <v>0</v>
      </c>
      <c r="M211" s="9"/>
    </row>
    <row r="212" spans="1:16" ht="30.75" hidden="1" customHeight="1">
      <c r="A212" s="92">
        <v>3</v>
      </c>
      <c r="B212" s="93">
        <v>1</v>
      </c>
      <c r="C212" s="93">
        <v>3</v>
      </c>
      <c r="D212" s="92">
        <v>1</v>
      </c>
      <c r="E212" s="92">
        <v>1</v>
      </c>
      <c r="F212" s="94"/>
      <c r="G212" s="78" t="s">
        <v>153</v>
      </c>
      <c r="H212" s="61">
        <v>186</v>
      </c>
      <c r="I212" s="148">
        <f t="shared" si="21"/>
        <v>0</v>
      </c>
      <c r="J212" s="175">
        <f t="shared" si="21"/>
        <v>0</v>
      </c>
      <c r="K212" s="149">
        <f t="shared" si="21"/>
        <v>0</v>
      </c>
      <c r="L212" s="148">
        <f t="shared" si="21"/>
        <v>0</v>
      </c>
      <c r="M212" s="9"/>
    </row>
    <row r="213" spans="1:16" ht="27.75" hidden="1" customHeight="1">
      <c r="A213" s="92">
        <v>3</v>
      </c>
      <c r="B213" s="73">
        <v>1</v>
      </c>
      <c r="C213" s="92">
        <v>3</v>
      </c>
      <c r="D213" s="93">
        <v>1</v>
      </c>
      <c r="E213" s="93">
        <v>1</v>
      </c>
      <c r="F213" s="94">
        <v>1</v>
      </c>
      <c r="G213" s="78" t="s">
        <v>153</v>
      </c>
      <c r="H213" s="61">
        <v>187</v>
      </c>
      <c r="I213" s="174">
        <v>0</v>
      </c>
      <c r="J213" s="174">
        <v>0</v>
      </c>
      <c r="K213" s="174">
        <v>0</v>
      </c>
      <c r="L213" s="174">
        <v>0</v>
      </c>
      <c r="M213" s="9"/>
    </row>
    <row r="214" spans="1:16" ht="30.75" hidden="1" customHeight="1">
      <c r="A214" s="92">
        <v>3</v>
      </c>
      <c r="B214" s="73">
        <v>1</v>
      </c>
      <c r="C214" s="92">
        <v>3</v>
      </c>
      <c r="D214" s="93">
        <v>2</v>
      </c>
      <c r="E214" s="93"/>
      <c r="F214" s="94"/>
      <c r="G214" s="73" t="s">
        <v>154</v>
      </c>
      <c r="H214" s="61">
        <v>188</v>
      </c>
      <c r="I214" s="148">
        <f>I215</f>
        <v>0</v>
      </c>
      <c r="J214" s="175">
        <f>J215</f>
        <v>0</v>
      </c>
      <c r="K214" s="149">
        <f>K215</f>
        <v>0</v>
      </c>
      <c r="L214" s="148">
        <f>L215</f>
        <v>0</v>
      </c>
      <c r="M214" s="9"/>
    </row>
    <row r="215" spans="1:16" ht="27" hidden="1" customHeight="1">
      <c r="A215" s="66">
        <v>3</v>
      </c>
      <c r="B215" s="78">
        <v>1</v>
      </c>
      <c r="C215" s="66">
        <v>3</v>
      </c>
      <c r="D215" s="64">
        <v>2</v>
      </c>
      <c r="E215" s="64">
        <v>1</v>
      </c>
      <c r="F215" s="67"/>
      <c r="G215" s="73" t="s">
        <v>154</v>
      </c>
      <c r="H215" s="61">
        <v>189</v>
      </c>
      <c r="I215" s="148">
        <f t="shared" ref="I215:P215" si="22">SUM(I216:I221)</f>
        <v>0</v>
      </c>
      <c r="J215" s="148">
        <f t="shared" si="22"/>
        <v>0</v>
      </c>
      <c r="K215" s="148">
        <f t="shared" si="22"/>
        <v>0</v>
      </c>
      <c r="L215" s="148">
        <f t="shared" si="22"/>
        <v>0</v>
      </c>
      <c r="M215" s="125">
        <f t="shared" si="22"/>
        <v>0</v>
      </c>
      <c r="N215" s="125">
        <f t="shared" si="22"/>
        <v>0</v>
      </c>
      <c r="O215" s="125">
        <f t="shared" si="22"/>
        <v>0</v>
      </c>
      <c r="P215" s="125">
        <f t="shared" si="22"/>
        <v>0</v>
      </c>
    </row>
    <row r="216" spans="1:16" ht="24.75" hidden="1" customHeight="1">
      <c r="A216" s="92">
        <v>3</v>
      </c>
      <c r="B216" s="73">
        <v>1</v>
      </c>
      <c r="C216" s="92">
        <v>3</v>
      </c>
      <c r="D216" s="93">
        <v>2</v>
      </c>
      <c r="E216" s="93">
        <v>1</v>
      </c>
      <c r="F216" s="94">
        <v>1</v>
      </c>
      <c r="G216" s="73" t="s">
        <v>155</v>
      </c>
      <c r="H216" s="61">
        <v>190</v>
      </c>
      <c r="I216" s="152">
        <v>0</v>
      </c>
      <c r="J216" s="152">
        <v>0</v>
      </c>
      <c r="K216" s="152">
        <v>0</v>
      </c>
      <c r="L216" s="174">
        <v>0</v>
      </c>
      <c r="M216" s="9"/>
    </row>
    <row r="217" spans="1:16" ht="26.25" hidden="1" customHeight="1">
      <c r="A217" s="92">
        <v>3</v>
      </c>
      <c r="B217" s="73">
        <v>1</v>
      </c>
      <c r="C217" s="92">
        <v>3</v>
      </c>
      <c r="D217" s="93">
        <v>2</v>
      </c>
      <c r="E217" s="93">
        <v>1</v>
      </c>
      <c r="F217" s="94">
        <v>2</v>
      </c>
      <c r="G217" s="73" t="s">
        <v>156</v>
      </c>
      <c r="H217" s="61">
        <v>191</v>
      </c>
      <c r="I217" s="152">
        <v>0</v>
      </c>
      <c r="J217" s="152">
        <v>0</v>
      </c>
      <c r="K217" s="152">
        <v>0</v>
      </c>
      <c r="L217" s="152">
        <v>0</v>
      </c>
      <c r="M217" s="9"/>
    </row>
    <row r="218" spans="1:16" ht="26.25" hidden="1" customHeight="1">
      <c r="A218" s="92">
        <v>3</v>
      </c>
      <c r="B218" s="73">
        <v>1</v>
      </c>
      <c r="C218" s="92">
        <v>3</v>
      </c>
      <c r="D218" s="93">
        <v>2</v>
      </c>
      <c r="E218" s="93">
        <v>1</v>
      </c>
      <c r="F218" s="94">
        <v>3</v>
      </c>
      <c r="G218" s="73" t="s">
        <v>157</v>
      </c>
      <c r="H218" s="61">
        <v>192</v>
      </c>
      <c r="I218" s="152">
        <v>0</v>
      </c>
      <c r="J218" s="152">
        <v>0</v>
      </c>
      <c r="K218" s="152">
        <v>0</v>
      </c>
      <c r="L218" s="152">
        <v>0</v>
      </c>
      <c r="M218" s="9"/>
    </row>
    <row r="219" spans="1:16" ht="27.75" hidden="1" customHeight="1">
      <c r="A219" s="92">
        <v>3</v>
      </c>
      <c r="B219" s="73">
        <v>1</v>
      </c>
      <c r="C219" s="92">
        <v>3</v>
      </c>
      <c r="D219" s="93">
        <v>2</v>
      </c>
      <c r="E219" s="93">
        <v>1</v>
      </c>
      <c r="F219" s="94">
        <v>4</v>
      </c>
      <c r="G219" s="73" t="s">
        <v>158</v>
      </c>
      <c r="H219" s="61">
        <v>193</v>
      </c>
      <c r="I219" s="152">
        <v>0</v>
      </c>
      <c r="J219" s="152">
        <v>0</v>
      </c>
      <c r="K219" s="152">
        <v>0</v>
      </c>
      <c r="L219" s="174">
        <v>0</v>
      </c>
      <c r="M219" s="9"/>
    </row>
    <row r="220" spans="1:16" ht="29.25" hidden="1" customHeight="1">
      <c r="A220" s="92">
        <v>3</v>
      </c>
      <c r="B220" s="73">
        <v>1</v>
      </c>
      <c r="C220" s="92">
        <v>3</v>
      </c>
      <c r="D220" s="93">
        <v>2</v>
      </c>
      <c r="E220" s="93">
        <v>1</v>
      </c>
      <c r="F220" s="94">
        <v>5</v>
      </c>
      <c r="G220" s="78" t="s">
        <v>159</v>
      </c>
      <c r="H220" s="61">
        <v>194</v>
      </c>
      <c r="I220" s="152">
        <v>0</v>
      </c>
      <c r="J220" s="152">
        <v>0</v>
      </c>
      <c r="K220" s="152">
        <v>0</v>
      </c>
      <c r="L220" s="152">
        <v>0</v>
      </c>
      <c r="M220" s="9"/>
    </row>
    <row r="221" spans="1:16" ht="25.5" hidden="1" customHeight="1">
      <c r="A221" s="92">
        <v>3</v>
      </c>
      <c r="B221" s="73">
        <v>1</v>
      </c>
      <c r="C221" s="92">
        <v>3</v>
      </c>
      <c r="D221" s="93">
        <v>2</v>
      </c>
      <c r="E221" s="93">
        <v>1</v>
      </c>
      <c r="F221" s="94">
        <v>6</v>
      </c>
      <c r="G221" s="78" t="s">
        <v>154</v>
      </c>
      <c r="H221" s="61">
        <v>195</v>
      </c>
      <c r="I221" s="152">
        <v>0</v>
      </c>
      <c r="J221" s="152">
        <v>0</v>
      </c>
      <c r="K221" s="152">
        <v>0</v>
      </c>
      <c r="L221" s="174">
        <v>0</v>
      </c>
      <c r="M221" s="9"/>
    </row>
    <row r="222" spans="1:16" ht="27" hidden="1" customHeight="1">
      <c r="A222" s="66">
        <v>3</v>
      </c>
      <c r="B222" s="64">
        <v>1</v>
      </c>
      <c r="C222" s="64">
        <v>4</v>
      </c>
      <c r="D222" s="64"/>
      <c r="E222" s="64"/>
      <c r="F222" s="67"/>
      <c r="G222" s="78" t="s">
        <v>160</v>
      </c>
      <c r="H222" s="61">
        <v>196</v>
      </c>
      <c r="I222" s="159">
        <f t="shared" ref="I222:L224" si="23">I223</f>
        <v>0</v>
      </c>
      <c r="J222" s="161">
        <f t="shared" si="23"/>
        <v>0</v>
      </c>
      <c r="K222" s="162">
        <f t="shared" si="23"/>
        <v>0</v>
      </c>
      <c r="L222" s="162">
        <f t="shared" si="23"/>
        <v>0</v>
      </c>
      <c r="M222" s="9"/>
    </row>
    <row r="223" spans="1:16" ht="27" hidden="1" customHeight="1">
      <c r="A223" s="107">
        <v>3</v>
      </c>
      <c r="B223" s="118">
        <v>1</v>
      </c>
      <c r="C223" s="118">
        <v>4</v>
      </c>
      <c r="D223" s="118">
        <v>1</v>
      </c>
      <c r="E223" s="118"/>
      <c r="F223" s="119"/>
      <c r="G223" s="78" t="s">
        <v>160</v>
      </c>
      <c r="H223" s="61">
        <v>197</v>
      </c>
      <c r="I223" s="156">
        <f t="shared" si="23"/>
        <v>0</v>
      </c>
      <c r="J223" s="168">
        <f t="shared" si="23"/>
        <v>0</v>
      </c>
      <c r="K223" s="157">
        <f t="shared" si="23"/>
        <v>0</v>
      </c>
      <c r="L223" s="157">
        <f t="shared" si="23"/>
        <v>0</v>
      </c>
      <c r="M223" s="9"/>
    </row>
    <row r="224" spans="1:16" ht="27.75" hidden="1" customHeight="1">
      <c r="A224" s="92">
        <v>3</v>
      </c>
      <c r="B224" s="93">
        <v>1</v>
      </c>
      <c r="C224" s="93">
        <v>4</v>
      </c>
      <c r="D224" s="93">
        <v>1</v>
      </c>
      <c r="E224" s="93">
        <v>1</v>
      </c>
      <c r="F224" s="94"/>
      <c r="G224" s="78" t="s">
        <v>161</v>
      </c>
      <c r="H224" s="61">
        <v>198</v>
      </c>
      <c r="I224" s="148">
        <f t="shared" si="23"/>
        <v>0</v>
      </c>
      <c r="J224" s="175">
        <f t="shared" si="23"/>
        <v>0</v>
      </c>
      <c r="K224" s="149">
        <f t="shared" si="23"/>
        <v>0</v>
      </c>
      <c r="L224" s="149">
        <f t="shared" si="23"/>
        <v>0</v>
      </c>
      <c r="M224" s="9"/>
    </row>
    <row r="225" spans="1:13" ht="27" hidden="1" customHeight="1">
      <c r="A225" s="91">
        <v>3</v>
      </c>
      <c r="B225" s="92">
        <v>1</v>
      </c>
      <c r="C225" s="93">
        <v>4</v>
      </c>
      <c r="D225" s="93">
        <v>1</v>
      </c>
      <c r="E225" s="93">
        <v>1</v>
      </c>
      <c r="F225" s="94">
        <v>1</v>
      </c>
      <c r="G225" s="78" t="s">
        <v>161</v>
      </c>
      <c r="H225" s="61">
        <v>199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1">
        <v>3</v>
      </c>
      <c r="B226" s="93">
        <v>1</v>
      </c>
      <c r="C226" s="93">
        <v>5</v>
      </c>
      <c r="D226" s="93"/>
      <c r="E226" s="93"/>
      <c r="F226" s="94"/>
      <c r="G226" s="73" t="s">
        <v>162</v>
      </c>
      <c r="H226" s="61">
        <v>200</v>
      </c>
      <c r="I226" s="148">
        <f t="shared" ref="I226:L227" si="24">I227</f>
        <v>0</v>
      </c>
      <c r="J226" s="148">
        <f t="shared" si="24"/>
        <v>0</v>
      </c>
      <c r="K226" s="148">
        <f t="shared" si="24"/>
        <v>0</v>
      </c>
      <c r="L226" s="148">
        <f t="shared" si="24"/>
        <v>0</v>
      </c>
      <c r="M226" s="9"/>
    </row>
    <row r="227" spans="1:13" ht="30" hidden="1" customHeight="1">
      <c r="A227" s="91">
        <v>3</v>
      </c>
      <c r="B227" s="93">
        <v>1</v>
      </c>
      <c r="C227" s="93">
        <v>5</v>
      </c>
      <c r="D227" s="93">
        <v>1</v>
      </c>
      <c r="E227" s="93"/>
      <c r="F227" s="94"/>
      <c r="G227" s="73" t="s">
        <v>162</v>
      </c>
      <c r="H227" s="61">
        <v>201</v>
      </c>
      <c r="I227" s="148">
        <f t="shared" si="24"/>
        <v>0</v>
      </c>
      <c r="J227" s="148">
        <f t="shared" si="24"/>
        <v>0</v>
      </c>
      <c r="K227" s="148">
        <f t="shared" si="24"/>
        <v>0</v>
      </c>
      <c r="L227" s="148">
        <f t="shared" si="24"/>
        <v>0</v>
      </c>
      <c r="M227" s="9"/>
    </row>
    <row r="228" spans="1:13" ht="27" hidden="1" customHeight="1">
      <c r="A228" s="91">
        <v>3</v>
      </c>
      <c r="B228" s="93">
        <v>1</v>
      </c>
      <c r="C228" s="93">
        <v>5</v>
      </c>
      <c r="D228" s="93">
        <v>1</v>
      </c>
      <c r="E228" s="93">
        <v>1</v>
      </c>
      <c r="F228" s="94"/>
      <c r="G228" s="73" t="s">
        <v>162</v>
      </c>
      <c r="H228" s="61">
        <v>202</v>
      </c>
      <c r="I228" s="148">
        <f>SUM(I229:I231)</f>
        <v>0</v>
      </c>
      <c r="J228" s="148">
        <f>SUM(J229:J231)</f>
        <v>0</v>
      </c>
      <c r="K228" s="148">
        <f>SUM(K229:K231)</f>
        <v>0</v>
      </c>
      <c r="L228" s="148">
        <f>SUM(L229:L231)</f>
        <v>0</v>
      </c>
      <c r="M228" s="9"/>
    </row>
    <row r="229" spans="1:13" ht="31.5" hidden="1" customHeight="1">
      <c r="A229" s="91">
        <v>3</v>
      </c>
      <c r="B229" s="93">
        <v>1</v>
      </c>
      <c r="C229" s="93">
        <v>5</v>
      </c>
      <c r="D229" s="93">
        <v>1</v>
      </c>
      <c r="E229" s="93">
        <v>1</v>
      </c>
      <c r="F229" s="94">
        <v>1</v>
      </c>
      <c r="G229" s="122" t="s">
        <v>163</v>
      </c>
      <c r="H229" s="61">
        <v>203</v>
      </c>
      <c r="I229" s="152">
        <v>0</v>
      </c>
      <c r="J229" s="152">
        <v>0</v>
      </c>
      <c r="K229" s="152">
        <v>0</v>
      </c>
      <c r="L229" s="152">
        <v>0</v>
      </c>
      <c r="M229" s="9"/>
    </row>
    <row r="230" spans="1:13" ht="25.5" hidden="1" customHeight="1">
      <c r="A230" s="91">
        <v>3</v>
      </c>
      <c r="B230" s="93">
        <v>1</v>
      </c>
      <c r="C230" s="93">
        <v>5</v>
      </c>
      <c r="D230" s="93">
        <v>1</v>
      </c>
      <c r="E230" s="93">
        <v>1</v>
      </c>
      <c r="F230" s="94">
        <v>2</v>
      </c>
      <c r="G230" s="122" t="s">
        <v>164</v>
      </c>
      <c r="H230" s="61">
        <v>204</v>
      </c>
      <c r="I230" s="152">
        <v>0</v>
      </c>
      <c r="J230" s="152">
        <v>0</v>
      </c>
      <c r="K230" s="152">
        <v>0</v>
      </c>
      <c r="L230" s="152">
        <v>0</v>
      </c>
      <c r="M230" s="9"/>
    </row>
    <row r="231" spans="1:13" ht="28.5" hidden="1" customHeight="1">
      <c r="A231" s="91">
        <v>3</v>
      </c>
      <c r="B231" s="93">
        <v>1</v>
      </c>
      <c r="C231" s="93">
        <v>5</v>
      </c>
      <c r="D231" s="93">
        <v>1</v>
      </c>
      <c r="E231" s="93">
        <v>1</v>
      </c>
      <c r="F231" s="94">
        <v>3</v>
      </c>
      <c r="G231" s="122" t="s">
        <v>165</v>
      </c>
      <c r="H231" s="61">
        <v>205</v>
      </c>
      <c r="I231" s="152">
        <v>0</v>
      </c>
      <c r="J231" s="152">
        <v>0</v>
      </c>
      <c r="K231" s="152">
        <v>0</v>
      </c>
      <c r="L231" s="152">
        <v>0</v>
      </c>
      <c r="M231" s="9"/>
    </row>
    <row r="232" spans="1:13" ht="41.25" hidden="1" customHeight="1">
      <c r="A232" s="57">
        <v>3</v>
      </c>
      <c r="B232" s="58">
        <v>2</v>
      </c>
      <c r="C232" s="58"/>
      <c r="D232" s="58"/>
      <c r="E232" s="58"/>
      <c r="F232" s="60"/>
      <c r="G232" s="59" t="s">
        <v>166</v>
      </c>
      <c r="H232" s="61">
        <v>206</v>
      </c>
      <c r="I232" s="148">
        <f>SUM(I233+I265)</f>
        <v>0</v>
      </c>
      <c r="J232" s="175">
        <f>SUM(J233+J265)</f>
        <v>0</v>
      </c>
      <c r="K232" s="149">
        <f>SUM(K233+K265)</f>
        <v>0</v>
      </c>
      <c r="L232" s="149">
        <f>SUM(L233+L265)</f>
        <v>0</v>
      </c>
      <c r="M232" s="9"/>
    </row>
    <row r="233" spans="1:13" ht="26.25" hidden="1" customHeight="1">
      <c r="A233" s="107">
        <v>3</v>
      </c>
      <c r="B233" s="117">
        <v>2</v>
      </c>
      <c r="C233" s="118">
        <v>1</v>
      </c>
      <c r="D233" s="118"/>
      <c r="E233" s="118"/>
      <c r="F233" s="119"/>
      <c r="G233" s="111" t="s">
        <v>167</v>
      </c>
      <c r="H233" s="61">
        <v>207</v>
      </c>
      <c r="I233" s="156">
        <f>SUM(I234+I243+I247+I251+I255+I258+I261)</f>
        <v>0</v>
      </c>
      <c r="J233" s="168">
        <f>SUM(J234+J243+J247+J251+J255+J258+J261)</f>
        <v>0</v>
      </c>
      <c r="K233" s="157">
        <f>SUM(K234+K243+K247+K251+K255+K258+K261)</f>
        <v>0</v>
      </c>
      <c r="L233" s="157">
        <f>SUM(L234+L243+L247+L251+L255+L258+L261)</f>
        <v>0</v>
      </c>
      <c r="M233" s="9"/>
    </row>
    <row r="234" spans="1:13" ht="30" hidden="1" customHeight="1">
      <c r="A234" s="92">
        <v>3</v>
      </c>
      <c r="B234" s="93">
        <v>2</v>
      </c>
      <c r="C234" s="93">
        <v>1</v>
      </c>
      <c r="D234" s="93">
        <v>1</v>
      </c>
      <c r="E234" s="93"/>
      <c r="F234" s="94"/>
      <c r="G234" s="73" t="s">
        <v>168</v>
      </c>
      <c r="H234" s="61">
        <v>208</v>
      </c>
      <c r="I234" s="156">
        <f>I235</f>
        <v>0</v>
      </c>
      <c r="J234" s="156">
        <f>J235</f>
        <v>0</v>
      </c>
      <c r="K234" s="156">
        <f>K235</f>
        <v>0</v>
      </c>
      <c r="L234" s="156">
        <f>L235</f>
        <v>0</v>
      </c>
      <c r="M234" s="9"/>
    </row>
    <row r="235" spans="1:13" ht="27" hidden="1" customHeight="1">
      <c r="A235" s="92">
        <v>3</v>
      </c>
      <c r="B235" s="92">
        <v>2</v>
      </c>
      <c r="C235" s="93">
        <v>1</v>
      </c>
      <c r="D235" s="93">
        <v>1</v>
      </c>
      <c r="E235" s="93">
        <v>1</v>
      </c>
      <c r="F235" s="94"/>
      <c r="G235" s="73" t="s">
        <v>169</v>
      </c>
      <c r="H235" s="61">
        <v>209</v>
      </c>
      <c r="I235" s="148">
        <f>SUM(I236:I236)</f>
        <v>0</v>
      </c>
      <c r="J235" s="175">
        <f>SUM(J236:J236)</f>
        <v>0</v>
      </c>
      <c r="K235" s="149">
        <f>SUM(K236:K236)</f>
        <v>0</v>
      </c>
      <c r="L235" s="149">
        <f>SUM(L236:L236)</f>
        <v>0</v>
      </c>
      <c r="M235" s="9"/>
    </row>
    <row r="236" spans="1:13" ht="25.5" hidden="1" customHeight="1">
      <c r="A236" s="107">
        <v>3</v>
      </c>
      <c r="B236" s="107">
        <v>2</v>
      </c>
      <c r="C236" s="118">
        <v>1</v>
      </c>
      <c r="D236" s="118">
        <v>1</v>
      </c>
      <c r="E236" s="118">
        <v>1</v>
      </c>
      <c r="F236" s="119">
        <v>1</v>
      </c>
      <c r="G236" s="111" t="s">
        <v>169</v>
      </c>
      <c r="H236" s="61">
        <v>210</v>
      </c>
      <c r="I236" s="152">
        <v>0</v>
      </c>
      <c r="J236" s="152">
        <v>0</v>
      </c>
      <c r="K236" s="152">
        <v>0</v>
      </c>
      <c r="L236" s="152">
        <v>0</v>
      </c>
      <c r="M236" s="9"/>
    </row>
    <row r="237" spans="1:13" ht="25.5" hidden="1" customHeight="1">
      <c r="A237" s="107">
        <v>3</v>
      </c>
      <c r="B237" s="118">
        <v>2</v>
      </c>
      <c r="C237" s="118">
        <v>1</v>
      </c>
      <c r="D237" s="118">
        <v>1</v>
      </c>
      <c r="E237" s="118">
        <v>2</v>
      </c>
      <c r="F237" s="119"/>
      <c r="G237" s="111" t="s">
        <v>170</v>
      </c>
      <c r="H237" s="61">
        <v>211</v>
      </c>
      <c r="I237" s="148">
        <f>SUM(I238:I239)</f>
        <v>0</v>
      </c>
      <c r="J237" s="148">
        <f>SUM(J238:J239)</f>
        <v>0</v>
      </c>
      <c r="K237" s="148">
        <f>SUM(K238:K239)</f>
        <v>0</v>
      </c>
      <c r="L237" s="148">
        <f>SUM(L238:L239)</f>
        <v>0</v>
      </c>
      <c r="M237" s="9"/>
    </row>
    <row r="238" spans="1:13" ht="24.75" hidden="1" customHeight="1">
      <c r="A238" s="107">
        <v>3</v>
      </c>
      <c r="B238" s="118">
        <v>2</v>
      </c>
      <c r="C238" s="118">
        <v>1</v>
      </c>
      <c r="D238" s="118">
        <v>1</v>
      </c>
      <c r="E238" s="118">
        <v>2</v>
      </c>
      <c r="F238" s="119">
        <v>1</v>
      </c>
      <c r="G238" s="111" t="s">
        <v>171</v>
      </c>
      <c r="H238" s="61">
        <v>212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5.5" hidden="1" customHeight="1">
      <c r="A239" s="107">
        <v>3</v>
      </c>
      <c r="B239" s="118">
        <v>2</v>
      </c>
      <c r="C239" s="118">
        <v>1</v>
      </c>
      <c r="D239" s="118">
        <v>1</v>
      </c>
      <c r="E239" s="118">
        <v>2</v>
      </c>
      <c r="F239" s="119">
        <v>2</v>
      </c>
      <c r="G239" s="111" t="s">
        <v>172</v>
      </c>
      <c r="H239" s="61">
        <v>213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25.5" hidden="1" customHeight="1">
      <c r="A240" s="107">
        <v>3</v>
      </c>
      <c r="B240" s="118">
        <v>2</v>
      </c>
      <c r="C240" s="118">
        <v>1</v>
      </c>
      <c r="D240" s="118">
        <v>1</v>
      </c>
      <c r="E240" s="118">
        <v>3</v>
      </c>
      <c r="F240" s="126"/>
      <c r="G240" s="111" t="s">
        <v>173</v>
      </c>
      <c r="H240" s="61">
        <v>214</v>
      </c>
      <c r="I240" s="148">
        <f>SUM(I241:I242)</f>
        <v>0</v>
      </c>
      <c r="J240" s="148">
        <f>SUM(J241:J242)</f>
        <v>0</v>
      </c>
      <c r="K240" s="148">
        <f>SUM(K241:K242)</f>
        <v>0</v>
      </c>
      <c r="L240" s="148">
        <f>SUM(L241:L242)</f>
        <v>0</v>
      </c>
      <c r="M240" s="9"/>
    </row>
    <row r="241" spans="1:13" ht="29.25" hidden="1" customHeight="1">
      <c r="A241" s="107">
        <v>3</v>
      </c>
      <c r="B241" s="118">
        <v>2</v>
      </c>
      <c r="C241" s="118">
        <v>1</v>
      </c>
      <c r="D241" s="118">
        <v>1</v>
      </c>
      <c r="E241" s="118">
        <v>3</v>
      </c>
      <c r="F241" s="119">
        <v>1</v>
      </c>
      <c r="G241" s="111" t="s">
        <v>174</v>
      </c>
      <c r="H241" s="61">
        <v>215</v>
      </c>
      <c r="I241" s="152">
        <v>0</v>
      </c>
      <c r="J241" s="152">
        <v>0</v>
      </c>
      <c r="K241" s="152">
        <v>0</v>
      </c>
      <c r="L241" s="152">
        <v>0</v>
      </c>
      <c r="M241" s="9"/>
    </row>
    <row r="242" spans="1:13" ht="25.5" hidden="1" customHeight="1">
      <c r="A242" s="107">
        <v>3</v>
      </c>
      <c r="B242" s="118">
        <v>2</v>
      </c>
      <c r="C242" s="118">
        <v>1</v>
      </c>
      <c r="D242" s="118">
        <v>1</v>
      </c>
      <c r="E242" s="118">
        <v>3</v>
      </c>
      <c r="F242" s="119">
        <v>2</v>
      </c>
      <c r="G242" s="111" t="s">
        <v>175</v>
      </c>
      <c r="H242" s="61">
        <v>216</v>
      </c>
      <c r="I242" s="152">
        <v>0</v>
      </c>
      <c r="J242" s="152">
        <v>0</v>
      </c>
      <c r="K242" s="152">
        <v>0</v>
      </c>
      <c r="L242" s="152">
        <v>0</v>
      </c>
      <c r="M242" s="9"/>
    </row>
    <row r="243" spans="1:13" ht="27" hidden="1" customHeight="1">
      <c r="A243" s="92">
        <v>3</v>
      </c>
      <c r="B243" s="93">
        <v>2</v>
      </c>
      <c r="C243" s="93">
        <v>1</v>
      </c>
      <c r="D243" s="93">
        <v>2</v>
      </c>
      <c r="E243" s="93"/>
      <c r="F243" s="94"/>
      <c r="G243" s="73" t="s">
        <v>176</v>
      </c>
      <c r="H243" s="61">
        <v>217</v>
      </c>
      <c r="I243" s="148">
        <f>I244</f>
        <v>0</v>
      </c>
      <c r="J243" s="148">
        <f>J244</f>
        <v>0</v>
      </c>
      <c r="K243" s="148">
        <f>K244</f>
        <v>0</v>
      </c>
      <c r="L243" s="148">
        <f>L244</f>
        <v>0</v>
      </c>
      <c r="M243" s="9"/>
    </row>
    <row r="244" spans="1:13" ht="27.75" hidden="1" customHeight="1">
      <c r="A244" s="92">
        <v>3</v>
      </c>
      <c r="B244" s="93">
        <v>2</v>
      </c>
      <c r="C244" s="93">
        <v>1</v>
      </c>
      <c r="D244" s="93">
        <v>2</v>
      </c>
      <c r="E244" s="93">
        <v>1</v>
      </c>
      <c r="F244" s="94"/>
      <c r="G244" s="73" t="s">
        <v>176</v>
      </c>
      <c r="H244" s="61">
        <v>218</v>
      </c>
      <c r="I244" s="148">
        <f>SUM(I245:I246)</f>
        <v>0</v>
      </c>
      <c r="J244" s="175">
        <f>SUM(J245:J246)</f>
        <v>0</v>
      </c>
      <c r="K244" s="149">
        <f>SUM(K245:K246)</f>
        <v>0</v>
      </c>
      <c r="L244" s="149">
        <f>SUM(L245:L246)</f>
        <v>0</v>
      </c>
      <c r="M244" s="9"/>
    </row>
    <row r="245" spans="1:13" ht="27" hidden="1" customHeight="1">
      <c r="A245" s="107">
        <v>3</v>
      </c>
      <c r="B245" s="117">
        <v>2</v>
      </c>
      <c r="C245" s="118">
        <v>1</v>
      </c>
      <c r="D245" s="118">
        <v>2</v>
      </c>
      <c r="E245" s="118">
        <v>1</v>
      </c>
      <c r="F245" s="119">
        <v>1</v>
      </c>
      <c r="G245" s="111" t="s">
        <v>177</v>
      </c>
      <c r="H245" s="61">
        <v>219</v>
      </c>
      <c r="I245" s="152">
        <v>0</v>
      </c>
      <c r="J245" s="152">
        <v>0</v>
      </c>
      <c r="K245" s="152">
        <v>0</v>
      </c>
      <c r="L245" s="152">
        <v>0</v>
      </c>
      <c r="M245" s="9"/>
    </row>
    <row r="246" spans="1:13" ht="25.5" hidden="1" customHeight="1">
      <c r="A246" s="92">
        <v>3</v>
      </c>
      <c r="B246" s="93">
        <v>2</v>
      </c>
      <c r="C246" s="93">
        <v>1</v>
      </c>
      <c r="D246" s="93">
        <v>2</v>
      </c>
      <c r="E246" s="93">
        <v>1</v>
      </c>
      <c r="F246" s="94">
        <v>2</v>
      </c>
      <c r="G246" s="73" t="s">
        <v>178</v>
      </c>
      <c r="H246" s="61">
        <v>220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6.25" hidden="1" customHeight="1">
      <c r="A247" s="66">
        <v>3</v>
      </c>
      <c r="B247" s="64">
        <v>2</v>
      </c>
      <c r="C247" s="64">
        <v>1</v>
      </c>
      <c r="D247" s="64">
        <v>3</v>
      </c>
      <c r="E247" s="64"/>
      <c r="F247" s="67"/>
      <c r="G247" s="78" t="s">
        <v>179</v>
      </c>
      <c r="H247" s="61">
        <v>221</v>
      </c>
      <c r="I247" s="159">
        <f>I248</f>
        <v>0</v>
      </c>
      <c r="J247" s="161">
        <f>J248</f>
        <v>0</v>
      </c>
      <c r="K247" s="162">
        <f>K248</f>
        <v>0</v>
      </c>
      <c r="L247" s="162">
        <f>L248</f>
        <v>0</v>
      </c>
      <c r="M247" s="9"/>
    </row>
    <row r="248" spans="1:13" ht="29.25" hidden="1" customHeight="1">
      <c r="A248" s="92">
        <v>3</v>
      </c>
      <c r="B248" s="93">
        <v>2</v>
      </c>
      <c r="C248" s="93">
        <v>1</v>
      </c>
      <c r="D248" s="93">
        <v>3</v>
      </c>
      <c r="E248" s="93">
        <v>1</v>
      </c>
      <c r="F248" s="94"/>
      <c r="G248" s="78" t="s">
        <v>179</v>
      </c>
      <c r="H248" s="61">
        <v>222</v>
      </c>
      <c r="I248" s="148">
        <f>I249+I250</f>
        <v>0</v>
      </c>
      <c r="J248" s="148">
        <f>J249+J250</f>
        <v>0</v>
      </c>
      <c r="K248" s="148">
        <f>K249+K250</f>
        <v>0</v>
      </c>
      <c r="L248" s="148">
        <f>L249+L250</f>
        <v>0</v>
      </c>
      <c r="M248" s="9"/>
    </row>
    <row r="249" spans="1:13" ht="30" hidden="1" customHeight="1">
      <c r="A249" s="92">
        <v>3</v>
      </c>
      <c r="B249" s="93">
        <v>2</v>
      </c>
      <c r="C249" s="93">
        <v>1</v>
      </c>
      <c r="D249" s="93">
        <v>3</v>
      </c>
      <c r="E249" s="93">
        <v>1</v>
      </c>
      <c r="F249" s="94">
        <v>1</v>
      </c>
      <c r="G249" s="73" t="s">
        <v>180</v>
      </c>
      <c r="H249" s="61">
        <v>223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7.75" hidden="1" customHeight="1">
      <c r="A250" s="92">
        <v>3</v>
      </c>
      <c r="B250" s="93">
        <v>2</v>
      </c>
      <c r="C250" s="93">
        <v>1</v>
      </c>
      <c r="D250" s="93">
        <v>3</v>
      </c>
      <c r="E250" s="93">
        <v>1</v>
      </c>
      <c r="F250" s="94">
        <v>2</v>
      </c>
      <c r="G250" s="73" t="s">
        <v>181</v>
      </c>
      <c r="H250" s="61">
        <v>224</v>
      </c>
      <c r="I250" s="174">
        <v>0</v>
      </c>
      <c r="J250" s="171">
        <v>0</v>
      </c>
      <c r="K250" s="174">
        <v>0</v>
      </c>
      <c r="L250" s="174">
        <v>0</v>
      </c>
      <c r="M250" s="9"/>
    </row>
    <row r="251" spans="1:13" ht="26.25" hidden="1" customHeight="1">
      <c r="A251" s="92">
        <v>3</v>
      </c>
      <c r="B251" s="93">
        <v>2</v>
      </c>
      <c r="C251" s="93">
        <v>1</v>
      </c>
      <c r="D251" s="93">
        <v>4</v>
      </c>
      <c r="E251" s="93"/>
      <c r="F251" s="94"/>
      <c r="G251" s="73" t="s">
        <v>182</v>
      </c>
      <c r="H251" s="61">
        <v>225</v>
      </c>
      <c r="I251" s="148">
        <f>I252</f>
        <v>0</v>
      </c>
      <c r="J251" s="149">
        <f>J252</f>
        <v>0</v>
      </c>
      <c r="K251" s="148">
        <f>K252</f>
        <v>0</v>
      </c>
      <c r="L251" s="149">
        <f>L252</f>
        <v>0</v>
      </c>
      <c r="M251" s="9"/>
    </row>
    <row r="252" spans="1:13" ht="27.75" hidden="1" customHeight="1">
      <c r="A252" s="66">
        <v>3</v>
      </c>
      <c r="B252" s="64">
        <v>2</v>
      </c>
      <c r="C252" s="64">
        <v>1</v>
      </c>
      <c r="D252" s="64">
        <v>4</v>
      </c>
      <c r="E252" s="64">
        <v>1</v>
      </c>
      <c r="F252" s="67"/>
      <c r="G252" s="78" t="s">
        <v>182</v>
      </c>
      <c r="H252" s="61">
        <v>226</v>
      </c>
      <c r="I252" s="159">
        <f>SUM(I253:I254)</f>
        <v>0</v>
      </c>
      <c r="J252" s="161">
        <f>SUM(J253:J254)</f>
        <v>0</v>
      </c>
      <c r="K252" s="162">
        <f>SUM(K253:K254)</f>
        <v>0</v>
      </c>
      <c r="L252" s="162">
        <f>SUM(L253:L254)</f>
        <v>0</v>
      </c>
      <c r="M252" s="9"/>
    </row>
    <row r="253" spans="1:13" ht="25.5" hidden="1" customHeight="1">
      <c r="A253" s="92">
        <v>3</v>
      </c>
      <c r="B253" s="93">
        <v>2</v>
      </c>
      <c r="C253" s="93">
        <v>1</v>
      </c>
      <c r="D253" s="93">
        <v>4</v>
      </c>
      <c r="E253" s="93">
        <v>1</v>
      </c>
      <c r="F253" s="94">
        <v>1</v>
      </c>
      <c r="G253" s="73" t="s">
        <v>183</v>
      </c>
      <c r="H253" s="61">
        <v>227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7.75" hidden="1" customHeight="1">
      <c r="A254" s="92">
        <v>3</v>
      </c>
      <c r="B254" s="93">
        <v>2</v>
      </c>
      <c r="C254" s="93">
        <v>1</v>
      </c>
      <c r="D254" s="93">
        <v>4</v>
      </c>
      <c r="E254" s="93">
        <v>1</v>
      </c>
      <c r="F254" s="94">
        <v>2</v>
      </c>
      <c r="G254" s="73" t="s">
        <v>184</v>
      </c>
      <c r="H254" s="61">
        <v>228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idden="1">
      <c r="A255" s="92">
        <v>3</v>
      </c>
      <c r="B255" s="93">
        <v>2</v>
      </c>
      <c r="C255" s="93">
        <v>1</v>
      </c>
      <c r="D255" s="93">
        <v>5</v>
      </c>
      <c r="E255" s="93"/>
      <c r="F255" s="94"/>
      <c r="G255" s="73" t="s">
        <v>185</v>
      </c>
      <c r="H255" s="61">
        <v>229</v>
      </c>
      <c r="I255" s="148">
        <f t="shared" ref="I255:L256" si="25">I256</f>
        <v>0</v>
      </c>
      <c r="J255" s="175">
        <f t="shared" si="25"/>
        <v>0</v>
      </c>
      <c r="K255" s="149">
        <f t="shared" si="25"/>
        <v>0</v>
      </c>
      <c r="L255" s="149">
        <f t="shared" si="25"/>
        <v>0</v>
      </c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5</v>
      </c>
      <c r="E256" s="93">
        <v>1</v>
      </c>
      <c r="F256" s="94"/>
      <c r="G256" s="73" t="s">
        <v>185</v>
      </c>
      <c r="H256" s="61">
        <v>230</v>
      </c>
      <c r="I256" s="149">
        <f t="shared" si="25"/>
        <v>0</v>
      </c>
      <c r="J256" s="175">
        <f t="shared" si="25"/>
        <v>0</v>
      </c>
      <c r="K256" s="149">
        <f t="shared" si="25"/>
        <v>0</v>
      </c>
      <c r="L256" s="149">
        <f t="shared" si="25"/>
        <v>0</v>
      </c>
      <c r="M256" s="9"/>
    </row>
    <row r="257" spans="1:13" hidden="1">
      <c r="A257" s="117">
        <v>3</v>
      </c>
      <c r="B257" s="118">
        <v>2</v>
      </c>
      <c r="C257" s="118">
        <v>1</v>
      </c>
      <c r="D257" s="118">
        <v>5</v>
      </c>
      <c r="E257" s="118">
        <v>1</v>
      </c>
      <c r="F257" s="119">
        <v>1</v>
      </c>
      <c r="G257" s="73" t="s">
        <v>185</v>
      </c>
      <c r="H257" s="61">
        <v>231</v>
      </c>
      <c r="I257" s="174">
        <v>0</v>
      </c>
      <c r="J257" s="174">
        <v>0</v>
      </c>
      <c r="K257" s="174">
        <v>0</v>
      </c>
      <c r="L257" s="174">
        <v>0</v>
      </c>
    </row>
    <row r="258" spans="1:13" hidden="1">
      <c r="A258" s="92">
        <v>3</v>
      </c>
      <c r="B258" s="93">
        <v>2</v>
      </c>
      <c r="C258" s="93">
        <v>1</v>
      </c>
      <c r="D258" s="93">
        <v>6</v>
      </c>
      <c r="E258" s="93"/>
      <c r="F258" s="94"/>
      <c r="G258" s="73" t="s">
        <v>186</v>
      </c>
      <c r="H258" s="61">
        <v>232</v>
      </c>
      <c r="I258" s="148">
        <f t="shared" ref="I258:L259" si="26">I259</f>
        <v>0</v>
      </c>
      <c r="J258" s="175">
        <f t="shared" si="26"/>
        <v>0</v>
      </c>
      <c r="K258" s="149">
        <f t="shared" si="26"/>
        <v>0</v>
      </c>
      <c r="L258" s="149">
        <f t="shared" si="26"/>
        <v>0</v>
      </c>
    </row>
    <row r="259" spans="1:13" hidden="1">
      <c r="A259" s="92">
        <v>3</v>
      </c>
      <c r="B259" s="92">
        <v>2</v>
      </c>
      <c r="C259" s="93">
        <v>1</v>
      </c>
      <c r="D259" s="93">
        <v>6</v>
      </c>
      <c r="E259" s="93">
        <v>1</v>
      </c>
      <c r="F259" s="94"/>
      <c r="G259" s="73" t="s">
        <v>186</v>
      </c>
      <c r="H259" s="61">
        <v>233</v>
      </c>
      <c r="I259" s="148">
        <f t="shared" si="26"/>
        <v>0</v>
      </c>
      <c r="J259" s="175">
        <f t="shared" si="26"/>
        <v>0</v>
      </c>
      <c r="K259" s="149">
        <f t="shared" si="26"/>
        <v>0</v>
      </c>
      <c r="L259" s="149">
        <f t="shared" si="26"/>
        <v>0</v>
      </c>
    </row>
    <row r="260" spans="1:13" ht="24" hidden="1" customHeight="1">
      <c r="A260" s="66">
        <v>3</v>
      </c>
      <c r="B260" s="66">
        <v>2</v>
      </c>
      <c r="C260" s="93">
        <v>1</v>
      </c>
      <c r="D260" s="93">
        <v>6</v>
      </c>
      <c r="E260" s="93">
        <v>1</v>
      </c>
      <c r="F260" s="94">
        <v>1</v>
      </c>
      <c r="G260" s="73" t="s">
        <v>186</v>
      </c>
      <c r="H260" s="61">
        <v>234</v>
      </c>
      <c r="I260" s="174">
        <v>0</v>
      </c>
      <c r="J260" s="174">
        <v>0</v>
      </c>
      <c r="K260" s="174">
        <v>0</v>
      </c>
      <c r="L260" s="174">
        <v>0</v>
      </c>
      <c r="M260" s="9"/>
    </row>
    <row r="261" spans="1:13" ht="27.75" hidden="1" customHeight="1">
      <c r="A261" s="92">
        <v>3</v>
      </c>
      <c r="B261" s="92">
        <v>2</v>
      </c>
      <c r="C261" s="93">
        <v>1</v>
      </c>
      <c r="D261" s="93">
        <v>7</v>
      </c>
      <c r="E261" s="93"/>
      <c r="F261" s="94"/>
      <c r="G261" s="73" t="s">
        <v>187</v>
      </c>
      <c r="H261" s="61">
        <v>235</v>
      </c>
      <c r="I261" s="148">
        <f>I262</f>
        <v>0</v>
      </c>
      <c r="J261" s="175">
        <f>J262</f>
        <v>0</v>
      </c>
      <c r="K261" s="149">
        <f>K262</f>
        <v>0</v>
      </c>
      <c r="L261" s="149">
        <f>L262</f>
        <v>0</v>
      </c>
      <c r="M261" s="9"/>
    </row>
    <row r="262" spans="1:13" hidden="1">
      <c r="A262" s="92">
        <v>3</v>
      </c>
      <c r="B262" s="93">
        <v>2</v>
      </c>
      <c r="C262" s="93">
        <v>1</v>
      </c>
      <c r="D262" s="93">
        <v>7</v>
      </c>
      <c r="E262" s="93">
        <v>1</v>
      </c>
      <c r="F262" s="94"/>
      <c r="G262" s="73" t="s">
        <v>187</v>
      </c>
      <c r="H262" s="61">
        <v>236</v>
      </c>
      <c r="I262" s="148">
        <f>I263+I264</f>
        <v>0</v>
      </c>
      <c r="J262" s="148">
        <f>J263+J264</f>
        <v>0</v>
      </c>
      <c r="K262" s="148">
        <f>K263+K264</f>
        <v>0</v>
      </c>
      <c r="L262" s="148">
        <f>L263+L264</f>
        <v>0</v>
      </c>
    </row>
    <row r="263" spans="1:13" ht="27" hidden="1" customHeight="1">
      <c r="A263" s="92">
        <v>3</v>
      </c>
      <c r="B263" s="93">
        <v>2</v>
      </c>
      <c r="C263" s="93">
        <v>1</v>
      </c>
      <c r="D263" s="93">
        <v>7</v>
      </c>
      <c r="E263" s="93">
        <v>1</v>
      </c>
      <c r="F263" s="94">
        <v>1</v>
      </c>
      <c r="G263" s="73" t="s">
        <v>188</v>
      </c>
      <c r="H263" s="61">
        <v>237</v>
      </c>
      <c r="I263" s="151">
        <v>0</v>
      </c>
      <c r="J263" s="152">
        <v>0</v>
      </c>
      <c r="K263" s="152">
        <v>0</v>
      </c>
      <c r="L263" s="152">
        <v>0</v>
      </c>
      <c r="M263" s="9"/>
    </row>
    <row r="264" spans="1:13" ht="24.75" hidden="1" customHeight="1">
      <c r="A264" s="92">
        <v>3</v>
      </c>
      <c r="B264" s="93">
        <v>2</v>
      </c>
      <c r="C264" s="93">
        <v>1</v>
      </c>
      <c r="D264" s="93">
        <v>7</v>
      </c>
      <c r="E264" s="93">
        <v>1</v>
      </c>
      <c r="F264" s="94">
        <v>2</v>
      </c>
      <c r="G264" s="73" t="s">
        <v>189</v>
      </c>
      <c r="H264" s="61">
        <v>238</v>
      </c>
      <c r="I264" s="152">
        <v>0</v>
      </c>
      <c r="J264" s="152">
        <v>0</v>
      </c>
      <c r="K264" s="152">
        <v>0</v>
      </c>
      <c r="L264" s="152">
        <v>0</v>
      </c>
      <c r="M264" s="9"/>
    </row>
    <row r="265" spans="1:13" ht="38.25" hidden="1" customHeight="1">
      <c r="A265" s="92">
        <v>3</v>
      </c>
      <c r="B265" s="93">
        <v>2</v>
      </c>
      <c r="C265" s="93">
        <v>2</v>
      </c>
      <c r="D265" s="127"/>
      <c r="E265" s="127"/>
      <c r="F265" s="128"/>
      <c r="G265" s="73" t="s">
        <v>190</v>
      </c>
      <c r="H265" s="61">
        <v>239</v>
      </c>
      <c r="I265" s="148">
        <f>SUM(I266+I275+I279+I283+I287+I290+I293)</f>
        <v>0</v>
      </c>
      <c r="J265" s="175">
        <f>SUM(J266+J275+J279+J283+J287+J290+J293)</f>
        <v>0</v>
      </c>
      <c r="K265" s="149">
        <f>SUM(K266+K275+K279+K283+K287+K290+K293)</f>
        <v>0</v>
      </c>
      <c r="L265" s="149">
        <f>SUM(L266+L275+L279+L283+L287+L290+L293)</f>
        <v>0</v>
      </c>
      <c r="M265" s="9"/>
    </row>
    <row r="266" spans="1:13" hidden="1">
      <c r="A266" s="92">
        <v>3</v>
      </c>
      <c r="B266" s="93">
        <v>2</v>
      </c>
      <c r="C266" s="93">
        <v>2</v>
      </c>
      <c r="D266" s="93">
        <v>1</v>
      </c>
      <c r="E266" s="93"/>
      <c r="F266" s="94"/>
      <c r="G266" s="73" t="s">
        <v>191</v>
      </c>
      <c r="H266" s="61">
        <v>240</v>
      </c>
      <c r="I266" s="148">
        <f>I267</f>
        <v>0</v>
      </c>
      <c r="J266" s="148">
        <f>J267</f>
        <v>0</v>
      </c>
      <c r="K266" s="148">
        <f>K267</f>
        <v>0</v>
      </c>
      <c r="L266" s="148">
        <f>L267</f>
        <v>0</v>
      </c>
    </row>
    <row r="267" spans="1:13" hidden="1">
      <c r="A267" s="91">
        <v>3</v>
      </c>
      <c r="B267" s="92">
        <v>2</v>
      </c>
      <c r="C267" s="93">
        <v>2</v>
      </c>
      <c r="D267" s="93">
        <v>1</v>
      </c>
      <c r="E267" s="93">
        <v>1</v>
      </c>
      <c r="F267" s="94"/>
      <c r="G267" s="73" t="s">
        <v>169</v>
      </c>
      <c r="H267" s="61">
        <v>241</v>
      </c>
      <c r="I267" s="148">
        <f>SUM(I268)</f>
        <v>0</v>
      </c>
      <c r="J267" s="148">
        <f>SUM(J268)</f>
        <v>0</v>
      </c>
      <c r="K267" s="148">
        <f>SUM(K268)</f>
        <v>0</v>
      </c>
      <c r="L267" s="148">
        <f>SUM(L268)</f>
        <v>0</v>
      </c>
    </row>
    <row r="268" spans="1:13" hidden="1">
      <c r="A268" s="91">
        <v>3</v>
      </c>
      <c r="B268" s="92">
        <v>2</v>
      </c>
      <c r="C268" s="93">
        <v>2</v>
      </c>
      <c r="D268" s="93">
        <v>1</v>
      </c>
      <c r="E268" s="93">
        <v>1</v>
      </c>
      <c r="F268" s="94">
        <v>1</v>
      </c>
      <c r="G268" s="73" t="s">
        <v>169</v>
      </c>
      <c r="H268" s="61">
        <v>242</v>
      </c>
      <c r="I268" s="152">
        <v>0</v>
      </c>
      <c r="J268" s="152">
        <v>0</v>
      </c>
      <c r="K268" s="152">
        <v>0</v>
      </c>
      <c r="L268" s="152">
        <v>0</v>
      </c>
    </row>
    <row r="269" spans="1:13" ht="24" hidden="1" customHeight="1">
      <c r="A269" s="91">
        <v>3</v>
      </c>
      <c r="B269" s="92">
        <v>2</v>
      </c>
      <c r="C269" s="93">
        <v>2</v>
      </c>
      <c r="D269" s="93">
        <v>1</v>
      </c>
      <c r="E269" s="93">
        <v>2</v>
      </c>
      <c r="F269" s="94"/>
      <c r="G269" s="73" t="s">
        <v>192</v>
      </c>
      <c r="H269" s="61">
        <v>243</v>
      </c>
      <c r="I269" s="148">
        <f>SUM(I270:I271)</f>
        <v>0</v>
      </c>
      <c r="J269" s="148">
        <f>SUM(J270:J271)</f>
        <v>0</v>
      </c>
      <c r="K269" s="148">
        <f>SUM(K270:K271)</f>
        <v>0</v>
      </c>
      <c r="L269" s="148">
        <f>SUM(L270:L271)</f>
        <v>0</v>
      </c>
      <c r="M269" s="9"/>
    </row>
    <row r="270" spans="1:13" ht="24" hidden="1" customHeight="1">
      <c r="A270" s="91">
        <v>3</v>
      </c>
      <c r="B270" s="92">
        <v>2</v>
      </c>
      <c r="C270" s="93">
        <v>2</v>
      </c>
      <c r="D270" s="93">
        <v>1</v>
      </c>
      <c r="E270" s="93">
        <v>2</v>
      </c>
      <c r="F270" s="94">
        <v>1</v>
      </c>
      <c r="G270" s="73" t="s">
        <v>171</v>
      </c>
      <c r="H270" s="61">
        <v>244</v>
      </c>
      <c r="I270" s="152">
        <v>0</v>
      </c>
      <c r="J270" s="151">
        <v>0</v>
      </c>
      <c r="K270" s="152">
        <v>0</v>
      </c>
      <c r="L270" s="152">
        <v>0</v>
      </c>
      <c r="M270" s="9"/>
    </row>
    <row r="271" spans="1:13" ht="32.25" hidden="1" customHeight="1">
      <c r="A271" s="91">
        <v>3</v>
      </c>
      <c r="B271" s="92">
        <v>2</v>
      </c>
      <c r="C271" s="93">
        <v>2</v>
      </c>
      <c r="D271" s="93">
        <v>1</v>
      </c>
      <c r="E271" s="93">
        <v>2</v>
      </c>
      <c r="F271" s="94">
        <v>2</v>
      </c>
      <c r="G271" s="73" t="s">
        <v>172</v>
      </c>
      <c r="H271" s="61">
        <v>245</v>
      </c>
      <c r="I271" s="152">
        <v>0</v>
      </c>
      <c r="J271" s="151">
        <v>0</v>
      </c>
      <c r="K271" s="152">
        <v>0</v>
      </c>
      <c r="L271" s="152">
        <v>0</v>
      </c>
      <c r="M271" s="9"/>
    </row>
    <row r="272" spans="1:13" ht="27" hidden="1" customHeight="1">
      <c r="A272" s="91">
        <v>3</v>
      </c>
      <c r="B272" s="92">
        <v>2</v>
      </c>
      <c r="C272" s="93">
        <v>2</v>
      </c>
      <c r="D272" s="93">
        <v>1</v>
      </c>
      <c r="E272" s="93">
        <v>3</v>
      </c>
      <c r="F272" s="94"/>
      <c r="G272" s="73" t="s">
        <v>173</v>
      </c>
      <c r="H272" s="61">
        <v>246</v>
      </c>
      <c r="I272" s="148">
        <f>SUM(I273:I274)</f>
        <v>0</v>
      </c>
      <c r="J272" s="148">
        <f>SUM(J273:J274)</f>
        <v>0</v>
      </c>
      <c r="K272" s="148">
        <f>SUM(K273:K274)</f>
        <v>0</v>
      </c>
      <c r="L272" s="148">
        <f>SUM(L273:L274)</f>
        <v>0</v>
      </c>
      <c r="M272" s="9"/>
    </row>
    <row r="273" spans="1:13" ht="27.75" hidden="1" customHeight="1">
      <c r="A273" s="91">
        <v>3</v>
      </c>
      <c r="B273" s="92">
        <v>2</v>
      </c>
      <c r="C273" s="93">
        <v>2</v>
      </c>
      <c r="D273" s="93">
        <v>1</v>
      </c>
      <c r="E273" s="93">
        <v>3</v>
      </c>
      <c r="F273" s="94">
        <v>1</v>
      </c>
      <c r="G273" s="73" t="s">
        <v>174</v>
      </c>
      <c r="H273" s="61">
        <v>247</v>
      </c>
      <c r="I273" s="152">
        <v>0</v>
      </c>
      <c r="J273" s="151">
        <v>0</v>
      </c>
      <c r="K273" s="152">
        <v>0</v>
      </c>
      <c r="L273" s="152">
        <v>0</v>
      </c>
      <c r="M273" s="9"/>
    </row>
    <row r="274" spans="1:13" ht="27" hidden="1" customHeight="1">
      <c r="A274" s="91">
        <v>3</v>
      </c>
      <c r="B274" s="92">
        <v>2</v>
      </c>
      <c r="C274" s="93">
        <v>2</v>
      </c>
      <c r="D274" s="93">
        <v>1</v>
      </c>
      <c r="E274" s="93">
        <v>3</v>
      </c>
      <c r="F274" s="94">
        <v>2</v>
      </c>
      <c r="G274" s="73" t="s">
        <v>193</v>
      </c>
      <c r="H274" s="61">
        <v>248</v>
      </c>
      <c r="I274" s="152">
        <v>0</v>
      </c>
      <c r="J274" s="151">
        <v>0</v>
      </c>
      <c r="K274" s="152">
        <v>0</v>
      </c>
      <c r="L274" s="152">
        <v>0</v>
      </c>
      <c r="M274" s="9"/>
    </row>
    <row r="275" spans="1:13" ht="25.5" hidden="1" customHeight="1">
      <c r="A275" s="91">
        <v>3</v>
      </c>
      <c r="B275" s="92">
        <v>2</v>
      </c>
      <c r="C275" s="93">
        <v>2</v>
      </c>
      <c r="D275" s="93">
        <v>2</v>
      </c>
      <c r="E275" s="93"/>
      <c r="F275" s="94"/>
      <c r="G275" s="73" t="s">
        <v>194</v>
      </c>
      <c r="H275" s="61">
        <v>249</v>
      </c>
      <c r="I275" s="148">
        <f>I276</f>
        <v>0</v>
      </c>
      <c r="J275" s="149">
        <f>J276</f>
        <v>0</v>
      </c>
      <c r="K275" s="148">
        <f>K276</f>
        <v>0</v>
      </c>
      <c r="L275" s="149">
        <f>L276</f>
        <v>0</v>
      </c>
      <c r="M275" s="9"/>
    </row>
    <row r="276" spans="1:13" ht="32.25" hidden="1" customHeight="1">
      <c r="A276" s="92">
        <v>3</v>
      </c>
      <c r="B276" s="93">
        <v>2</v>
      </c>
      <c r="C276" s="64">
        <v>2</v>
      </c>
      <c r="D276" s="64">
        <v>2</v>
      </c>
      <c r="E276" s="64">
        <v>1</v>
      </c>
      <c r="F276" s="67"/>
      <c r="G276" s="73" t="s">
        <v>194</v>
      </c>
      <c r="H276" s="61">
        <v>250</v>
      </c>
      <c r="I276" s="159">
        <f>SUM(I277:I278)</f>
        <v>0</v>
      </c>
      <c r="J276" s="161">
        <f>SUM(J277:J278)</f>
        <v>0</v>
      </c>
      <c r="K276" s="162">
        <f>SUM(K277:K278)</f>
        <v>0</v>
      </c>
      <c r="L276" s="162">
        <f>SUM(L277:L278)</f>
        <v>0</v>
      </c>
      <c r="M276" s="9"/>
    </row>
    <row r="277" spans="1:13" ht="25.5" hidden="1" customHeight="1">
      <c r="A277" s="92">
        <v>3</v>
      </c>
      <c r="B277" s="93">
        <v>2</v>
      </c>
      <c r="C277" s="93">
        <v>2</v>
      </c>
      <c r="D277" s="93">
        <v>2</v>
      </c>
      <c r="E277" s="93">
        <v>1</v>
      </c>
      <c r="F277" s="94">
        <v>1</v>
      </c>
      <c r="G277" s="73" t="s">
        <v>195</v>
      </c>
      <c r="H277" s="61">
        <v>251</v>
      </c>
      <c r="I277" s="152">
        <v>0</v>
      </c>
      <c r="J277" s="152">
        <v>0</v>
      </c>
      <c r="K277" s="152">
        <v>0</v>
      </c>
      <c r="L277" s="152">
        <v>0</v>
      </c>
      <c r="M277" s="9"/>
    </row>
    <row r="278" spans="1:13" ht="25.5" hidden="1" customHeight="1">
      <c r="A278" s="92">
        <v>3</v>
      </c>
      <c r="B278" s="93">
        <v>2</v>
      </c>
      <c r="C278" s="93">
        <v>2</v>
      </c>
      <c r="D278" s="93">
        <v>2</v>
      </c>
      <c r="E278" s="93">
        <v>1</v>
      </c>
      <c r="F278" s="94">
        <v>2</v>
      </c>
      <c r="G278" s="91" t="s">
        <v>196</v>
      </c>
      <c r="H278" s="61">
        <v>252</v>
      </c>
      <c r="I278" s="152">
        <v>0</v>
      </c>
      <c r="J278" s="152">
        <v>0</v>
      </c>
      <c r="K278" s="152">
        <v>0</v>
      </c>
      <c r="L278" s="152">
        <v>0</v>
      </c>
      <c r="M278" s="9"/>
    </row>
    <row r="279" spans="1:13" ht="25.5" hidden="1" customHeight="1">
      <c r="A279" s="92">
        <v>3</v>
      </c>
      <c r="B279" s="93">
        <v>2</v>
      </c>
      <c r="C279" s="93">
        <v>2</v>
      </c>
      <c r="D279" s="93">
        <v>3</v>
      </c>
      <c r="E279" s="93"/>
      <c r="F279" s="94"/>
      <c r="G279" s="73" t="s">
        <v>197</v>
      </c>
      <c r="H279" s="61">
        <v>253</v>
      </c>
      <c r="I279" s="148">
        <f>I280</f>
        <v>0</v>
      </c>
      <c r="J279" s="175">
        <f>J280</f>
        <v>0</v>
      </c>
      <c r="K279" s="149">
        <f>K280</f>
        <v>0</v>
      </c>
      <c r="L279" s="149">
        <f>L280</f>
        <v>0</v>
      </c>
      <c r="M279" s="9"/>
    </row>
    <row r="280" spans="1:13" ht="30" hidden="1" customHeight="1">
      <c r="A280" s="66">
        <v>3</v>
      </c>
      <c r="B280" s="93">
        <v>2</v>
      </c>
      <c r="C280" s="93">
        <v>2</v>
      </c>
      <c r="D280" s="93">
        <v>3</v>
      </c>
      <c r="E280" s="93">
        <v>1</v>
      </c>
      <c r="F280" s="94"/>
      <c r="G280" s="73" t="s">
        <v>197</v>
      </c>
      <c r="H280" s="61">
        <v>254</v>
      </c>
      <c r="I280" s="148">
        <f>I281+I282</f>
        <v>0</v>
      </c>
      <c r="J280" s="148">
        <f>J281+J282</f>
        <v>0</v>
      </c>
      <c r="K280" s="148">
        <f>K281+K282</f>
        <v>0</v>
      </c>
      <c r="L280" s="148">
        <f>L281+L282</f>
        <v>0</v>
      </c>
      <c r="M280" s="9"/>
    </row>
    <row r="281" spans="1:13" ht="31.5" hidden="1" customHeight="1">
      <c r="A281" s="66">
        <v>3</v>
      </c>
      <c r="B281" s="93">
        <v>2</v>
      </c>
      <c r="C281" s="93">
        <v>2</v>
      </c>
      <c r="D281" s="93">
        <v>3</v>
      </c>
      <c r="E281" s="93">
        <v>1</v>
      </c>
      <c r="F281" s="94">
        <v>1</v>
      </c>
      <c r="G281" s="73" t="s">
        <v>198</v>
      </c>
      <c r="H281" s="61">
        <v>255</v>
      </c>
      <c r="I281" s="152">
        <v>0</v>
      </c>
      <c r="J281" s="152">
        <v>0</v>
      </c>
      <c r="K281" s="152">
        <v>0</v>
      </c>
      <c r="L281" s="152">
        <v>0</v>
      </c>
      <c r="M281" s="9"/>
    </row>
    <row r="282" spans="1:13" ht="25.5" hidden="1" customHeight="1">
      <c r="A282" s="66">
        <v>3</v>
      </c>
      <c r="B282" s="93">
        <v>2</v>
      </c>
      <c r="C282" s="93">
        <v>2</v>
      </c>
      <c r="D282" s="93">
        <v>3</v>
      </c>
      <c r="E282" s="93">
        <v>1</v>
      </c>
      <c r="F282" s="94">
        <v>2</v>
      </c>
      <c r="G282" s="73" t="s">
        <v>199</v>
      </c>
      <c r="H282" s="61">
        <v>256</v>
      </c>
      <c r="I282" s="152">
        <v>0</v>
      </c>
      <c r="J282" s="152">
        <v>0</v>
      </c>
      <c r="K282" s="152">
        <v>0</v>
      </c>
      <c r="L282" s="152">
        <v>0</v>
      </c>
      <c r="M282" s="9"/>
    </row>
    <row r="283" spans="1:13" ht="27" hidden="1" customHeight="1">
      <c r="A283" s="92">
        <v>3</v>
      </c>
      <c r="B283" s="93">
        <v>2</v>
      </c>
      <c r="C283" s="93">
        <v>2</v>
      </c>
      <c r="D283" s="93">
        <v>4</v>
      </c>
      <c r="E283" s="93"/>
      <c r="F283" s="94"/>
      <c r="G283" s="73" t="s">
        <v>200</v>
      </c>
      <c r="H283" s="61">
        <v>257</v>
      </c>
      <c r="I283" s="148">
        <f>I284</f>
        <v>0</v>
      </c>
      <c r="J283" s="175">
        <f>J284</f>
        <v>0</v>
      </c>
      <c r="K283" s="149">
        <f>K284</f>
        <v>0</v>
      </c>
      <c r="L283" s="149">
        <f>L284</f>
        <v>0</v>
      </c>
      <c r="M283" s="9"/>
    </row>
    <row r="284" spans="1:13" hidden="1">
      <c r="A284" s="92">
        <v>3</v>
      </c>
      <c r="B284" s="93">
        <v>2</v>
      </c>
      <c r="C284" s="93">
        <v>2</v>
      </c>
      <c r="D284" s="93">
        <v>4</v>
      </c>
      <c r="E284" s="93">
        <v>1</v>
      </c>
      <c r="F284" s="94"/>
      <c r="G284" s="73" t="s">
        <v>200</v>
      </c>
      <c r="H284" s="61">
        <v>258</v>
      </c>
      <c r="I284" s="148">
        <f>SUM(I285:I286)</f>
        <v>0</v>
      </c>
      <c r="J284" s="175">
        <f>SUM(J285:J286)</f>
        <v>0</v>
      </c>
      <c r="K284" s="149">
        <f>SUM(K285:K286)</f>
        <v>0</v>
      </c>
      <c r="L284" s="149">
        <f>SUM(L285:L286)</f>
        <v>0</v>
      </c>
    </row>
    <row r="285" spans="1:13" ht="30.75" hidden="1" customHeight="1">
      <c r="A285" s="92">
        <v>3</v>
      </c>
      <c r="B285" s="93">
        <v>2</v>
      </c>
      <c r="C285" s="93">
        <v>2</v>
      </c>
      <c r="D285" s="93">
        <v>4</v>
      </c>
      <c r="E285" s="93">
        <v>1</v>
      </c>
      <c r="F285" s="94">
        <v>1</v>
      </c>
      <c r="G285" s="73" t="s">
        <v>201</v>
      </c>
      <c r="H285" s="61">
        <v>259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7.75" hidden="1" customHeight="1">
      <c r="A286" s="66">
        <v>3</v>
      </c>
      <c r="B286" s="64">
        <v>2</v>
      </c>
      <c r="C286" s="64">
        <v>2</v>
      </c>
      <c r="D286" s="64">
        <v>4</v>
      </c>
      <c r="E286" s="64">
        <v>1</v>
      </c>
      <c r="F286" s="67">
        <v>2</v>
      </c>
      <c r="G286" s="91" t="s">
        <v>202</v>
      </c>
      <c r="H286" s="61">
        <v>260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8.5" hidden="1" customHeight="1">
      <c r="A287" s="92">
        <v>3</v>
      </c>
      <c r="B287" s="93">
        <v>2</v>
      </c>
      <c r="C287" s="93">
        <v>2</v>
      </c>
      <c r="D287" s="93">
        <v>5</v>
      </c>
      <c r="E287" s="93"/>
      <c r="F287" s="94"/>
      <c r="G287" s="73" t="s">
        <v>203</v>
      </c>
      <c r="H287" s="61">
        <v>261</v>
      </c>
      <c r="I287" s="148">
        <f t="shared" ref="I287:L288" si="27">I288</f>
        <v>0</v>
      </c>
      <c r="J287" s="175">
        <f t="shared" si="27"/>
        <v>0</v>
      </c>
      <c r="K287" s="149">
        <f t="shared" si="27"/>
        <v>0</v>
      </c>
      <c r="L287" s="149">
        <f t="shared" si="27"/>
        <v>0</v>
      </c>
      <c r="M287" s="9"/>
    </row>
    <row r="288" spans="1:13" ht="26.25" hidden="1" customHeight="1">
      <c r="A288" s="92">
        <v>3</v>
      </c>
      <c r="B288" s="93">
        <v>2</v>
      </c>
      <c r="C288" s="93">
        <v>2</v>
      </c>
      <c r="D288" s="93">
        <v>5</v>
      </c>
      <c r="E288" s="93">
        <v>1</v>
      </c>
      <c r="F288" s="94"/>
      <c r="G288" s="73" t="s">
        <v>203</v>
      </c>
      <c r="H288" s="61">
        <v>262</v>
      </c>
      <c r="I288" s="148">
        <f t="shared" si="27"/>
        <v>0</v>
      </c>
      <c r="J288" s="175">
        <f t="shared" si="27"/>
        <v>0</v>
      </c>
      <c r="K288" s="149">
        <f t="shared" si="27"/>
        <v>0</v>
      </c>
      <c r="L288" s="149">
        <f t="shared" si="27"/>
        <v>0</v>
      </c>
      <c r="M288" s="9"/>
    </row>
    <row r="289" spans="1:13" ht="26.25" hidden="1" customHeight="1">
      <c r="A289" s="92">
        <v>3</v>
      </c>
      <c r="B289" s="93">
        <v>2</v>
      </c>
      <c r="C289" s="93">
        <v>2</v>
      </c>
      <c r="D289" s="93">
        <v>5</v>
      </c>
      <c r="E289" s="93">
        <v>1</v>
      </c>
      <c r="F289" s="94">
        <v>1</v>
      </c>
      <c r="G289" s="73" t="s">
        <v>203</v>
      </c>
      <c r="H289" s="61">
        <v>263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6.25" hidden="1" customHeight="1">
      <c r="A290" s="92">
        <v>3</v>
      </c>
      <c r="B290" s="93">
        <v>2</v>
      </c>
      <c r="C290" s="93">
        <v>2</v>
      </c>
      <c r="D290" s="93">
        <v>6</v>
      </c>
      <c r="E290" s="93"/>
      <c r="F290" s="94"/>
      <c r="G290" s="73" t="s">
        <v>186</v>
      </c>
      <c r="H290" s="61">
        <v>264</v>
      </c>
      <c r="I290" s="148">
        <f t="shared" ref="I290:L291" si="28">I291</f>
        <v>0</v>
      </c>
      <c r="J290" s="179">
        <f t="shared" si="28"/>
        <v>0</v>
      </c>
      <c r="K290" s="149">
        <f t="shared" si="28"/>
        <v>0</v>
      </c>
      <c r="L290" s="149">
        <f t="shared" si="28"/>
        <v>0</v>
      </c>
      <c r="M290" s="9"/>
    </row>
    <row r="291" spans="1:13" ht="30" hidden="1" customHeight="1">
      <c r="A291" s="92">
        <v>3</v>
      </c>
      <c r="B291" s="93">
        <v>2</v>
      </c>
      <c r="C291" s="93">
        <v>2</v>
      </c>
      <c r="D291" s="93">
        <v>6</v>
      </c>
      <c r="E291" s="93">
        <v>1</v>
      </c>
      <c r="F291" s="94"/>
      <c r="G291" s="73" t="s">
        <v>186</v>
      </c>
      <c r="H291" s="61">
        <v>265</v>
      </c>
      <c r="I291" s="148">
        <f t="shared" si="28"/>
        <v>0</v>
      </c>
      <c r="J291" s="179">
        <f t="shared" si="28"/>
        <v>0</v>
      </c>
      <c r="K291" s="149">
        <f t="shared" si="28"/>
        <v>0</v>
      </c>
      <c r="L291" s="149">
        <f t="shared" si="28"/>
        <v>0</v>
      </c>
      <c r="M291" s="9"/>
    </row>
    <row r="292" spans="1:13" ht="24.75" hidden="1" customHeight="1">
      <c r="A292" s="92">
        <v>3</v>
      </c>
      <c r="B292" s="118">
        <v>2</v>
      </c>
      <c r="C292" s="118">
        <v>2</v>
      </c>
      <c r="D292" s="93">
        <v>6</v>
      </c>
      <c r="E292" s="118">
        <v>1</v>
      </c>
      <c r="F292" s="119">
        <v>1</v>
      </c>
      <c r="G292" s="111" t="s">
        <v>186</v>
      </c>
      <c r="H292" s="61">
        <v>266</v>
      </c>
      <c r="I292" s="152">
        <v>0</v>
      </c>
      <c r="J292" s="152">
        <v>0</v>
      </c>
      <c r="K292" s="152">
        <v>0</v>
      </c>
      <c r="L292" s="152">
        <v>0</v>
      </c>
      <c r="M292" s="9"/>
    </row>
    <row r="293" spans="1:13" ht="29.25" hidden="1" customHeight="1">
      <c r="A293" s="91">
        <v>3</v>
      </c>
      <c r="B293" s="92">
        <v>2</v>
      </c>
      <c r="C293" s="93">
        <v>2</v>
      </c>
      <c r="D293" s="93">
        <v>7</v>
      </c>
      <c r="E293" s="93"/>
      <c r="F293" s="94"/>
      <c r="G293" s="73" t="s">
        <v>187</v>
      </c>
      <c r="H293" s="61">
        <v>267</v>
      </c>
      <c r="I293" s="148">
        <f>I294</f>
        <v>0</v>
      </c>
      <c r="J293" s="179">
        <f>J294</f>
        <v>0</v>
      </c>
      <c r="K293" s="149">
        <f>K294</f>
        <v>0</v>
      </c>
      <c r="L293" s="149">
        <f>L294</f>
        <v>0</v>
      </c>
      <c r="M293" s="9"/>
    </row>
    <row r="294" spans="1:13" ht="26.25" hidden="1" customHeight="1">
      <c r="A294" s="91">
        <v>3</v>
      </c>
      <c r="B294" s="92">
        <v>2</v>
      </c>
      <c r="C294" s="93">
        <v>2</v>
      </c>
      <c r="D294" s="93">
        <v>7</v>
      </c>
      <c r="E294" s="93">
        <v>1</v>
      </c>
      <c r="F294" s="94"/>
      <c r="G294" s="73" t="s">
        <v>187</v>
      </c>
      <c r="H294" s="61">
        <v>268</v>
      </c>
      <c r="I294" s="148">
        <f>I295+I296</f>
        <v>0</v>
      </c>
      <c r="J294" s="148">
        <f>J295+J296</f>
        <v>0</v>
      </c>
      <c r="K294" s="148">
        <f>K295+K296</f>
        <v>0</v>
      </c>
      <c r="L294" s="148">
        <f>L295+L296</f>
        <v>0</v>
      </c>
      <c r="M294" s="9"/>
    </row>
    <row r="295" spans="1:13" ht="27.75" hidden="1" customHeight="1">
      <c r="A295" s="91">
        <v>3</v>
      </c>
      <c r="B295" s="92">
        <v>2</v>
      </c>
      <c r="C295" s="92">
        <v>2</v>
      </c>
      <c r="D295" s="93">
        <v>7</v>
      </c>
      <c r="E295" s="93">
        <v>1</v>
      </c>
      <c r="F295" s="94">
        <v>1</v>
      </c>
      <c r="G295" s="73" t="s">
        <v>188</v>
      </c>
      <c r="H295" s="61">
        <v>269</v>
      </c>
      <c r="I295" s="152">
        <v>0</v>
      </c>
      <c r="J295" s="152">
        <v>0</v>
      </c>
      <c r="K295" s="152">
        <v>0</v>
      </c>
      <c r="L295" s="152">
        <v>0</v>
      </c>
      <c r="M295" s="9"/>
    </row>
    <row r="296" spans="1:13" ht="25.5" hidden="1" customHeight="1">
      <c r="A296" s="91">
        <v>3</v>
      </c>
      <c r="B296" s="92">
        <v>2</v>
      </c>
      <c r="C296" s="92">
        <v>2</v>
      </c>
      <c r="D296" s="93">
        <v>7</v>
      </c>
      <c r="E296" s="93">
        <v>1</v>
      </c>
      <c r="F296" s="94">
        <v>2</v>
      </c>
      <c r="G296" s="73" t="s">
        <v>189</v>
      </c>
      <c r="H296" s="61">
        <v>270</v>
      </c>
      <c r="I296" s="152">
        <v>0</v>
      </c>
      <c r="J296" s="152">
        <v>0</v>
      </c>
      <c r="K296" s="152">
        <v>0</v>
      </c>
      <c r="L296" s="152">
        <v>0</v>
      </c>
      <c r="M296" s="9"/>
    </row>
    <row r="297" spans="1:13" ht="30" hidden="1" customHeight="1">
      <c r="A297" s="76">
        <v>3</v>
      </c>
      <c r="B297" s="76">
        <v>3</v>
      </c>
      <c r="C297" s="57"/>
      <c r="D297" s="58"/>
      <c r="E297" s="58"/>
      <c r="F297" s="60"/>
      <c r="G297" s="59" t="s">
        <v>204</v>
      </c>
      <c r="H297" s="61">
        <v>271</v>
      </c>
      <c r="I297" s="148">
        <f>SUM(I298+I330)</f>
        <v>0</v>
      </c>
      <c r="J297" s="179">
        <f>SUM(J298+J330)</f>
        <v>0</v>
      </c>
      <c r="K297" s="149">
        <f>SUM(K298+K330)</f>
        <v>0</v>
      </c>
      <c r="L297" s="149">
        <f>SUM(L298+L330)</f>
        <v>0</v>
      </c>
      <c r="M297" s="9"/>
    </row>
    <row r="298" spans="1:13" ht="40.5" hidden="1" customHeight="1">
      <c r="A298" s="91">
        <v>3</v>
      </c>
      <c r="B298" s="91">
        <v>3</v>
      </c>
      <c r="C298" s="92">
        <v>1</v>
      </c>
      <c r="D298" s="93"/>
      <c r="E298" s="93"/>
      <c r="F298" s="94"/>
      <c r="G298" s="73" t="s">
        <v>205</v>
      </c>
      <c r="H298" s="61">
        <v>272</v>
      </c>
      <c r="I298" s="148">
        <f>SUM(I299+I308+I312+I316+I320+I323+I326)</f>
        <v>0</v>
      </c>
      <c r="J298" s="179">
        <f>SUM(J299+J308+J312+J316+J320+J323+J326)</f>
        <v>0</v>
      </c>
      <c r="K298" s="149">
        <f>SUM(K299+K308+K312+K316+K320+K323+K326)</f>
        <v>0</v>
      </c>
      <c r="L298" s="149">
        <f>SUM(L299+L308+L312+L316+L320+L323+L326)</f>
        <v>0</v>
      </c>
      <c r="M298" s="9"/>
    </row>
    <row r="299" spans="1:13" ht="29.25" hidden="1" customHeight="1">
      <c r="A299" s="91">
        <v>3</v>
      </c>
      <c r="B299" s="91">
        <v>3</v>
      </c>
      <c r="C299" s="92">
        <v>1</v>
      </c>
      <c r="D299" s="93">
        <v>1</v>
      </c>
      <c r="E299" s="93"/>
      <c r="F299" s="94"/>
      <c r="G299" s="73" t="s">
        <v>191</v>
      </c>
      <c r="H299" s="61">
        <v>273</v>
      </c>
      <c r="I299" s="148">
        <f>SUM(I300+I302+I305)</f>
        <v>0</v>
      </c>
      <c r="J299" s="148">
        <f>SUM(J300+J302+J305)</f>
        <v>0</v>
      </c>
      <c r="K299" s="148">
        <f>SUM(K300+K302+K305)</f>
        <v>0</v>
      </c>
      <c r="L299" s="148">
        <f>SUM(L300+L302+L305)</f>
        <v>0</v>
      </c>
      <c r="M299" s="9"/>
    </row>
    <row r="300" spans="1:13" ht="27" hidden="1" customHeight="1">
      <c r="A300" s="91">
        <v>3</v>
      </c>
      <c r="B300" s="91">
        <v>3</v>
      </c>
      <c r="C300" s="92">
        <v>1</v>
      </c>
      <c r="D300" s="93">
        <v>1</v>
      </c>
      <c r="E300" s="93">
        <v>1</v>
      </c>
      <c r="F300" s="94"/>
      <c r="G300" s="73" t="s">
        <v>169</v>
      </c>
      <c r="H300" s="61">
        <v>274</v>
      </c>
      <c r="I300" s="148">
        <f>SUM(I301:I301)</f>
        <v>0</v>
      </c>
      <c r="J300" s="179">
        <f>SUM(J301:J301)</f>
        <v>0</v>
      </c>
      <c r="K300" s="149">
        <f>SUM(K301:K301)</f>
        <v>0</v>
      </c>
      <c r="L300" s="149">
        <f>SUM(L301:L301)</f>
        <v>0</v>
      </c>
      <c r="M300" s="9"/>
    </row>
    <row r="301" spans="1:13" ht="28.5" hidden="1" customHeight="1">
      <c r="A301" s="91">
        <v>3</v>
      </c>
      <c r="B301" s="91">
        <v>3</v>
      </c>
      <c r="C301" s="92">
        <v>1</v>
      </c>
      <c r="D301" s="93">
        <v>1</v>
      </c>
      <c r="E301" s="93">
        <v>1</v>
      </c>
      <c r="F301" s="94">
        <v>1</v>
      </c>
      <c r="G301" s="73" t="s">
        <v>169</v>
      </c>
      <c r="H301" s="61">
        <v>275</v>
      </c>
      <c r="I301" s="152">
        <v>0</v>
      </c>
      <c r="J301" s="152">
        <v>0</v>
      </c>
      <c r="K301" s="152">
        <v>0</v>
      </c>
      <c r="L301" s="152">
        <v>0</v>
      </c>
      <c r="M301" s="9"/>
    </row>
    <row r="302" spans="1:13" ht="31.5" hidden="1" customHeight="1">
      <c r="A302" s="91">
        <v>3</v>
      </c>
      <c r="B302" s="91">
        <v>3</v>
      </c>
      <c r="C302" s="92">
        <v>1</v>
      </c>
      <c r="D302" s="93">
        <v>1</v>
      </c>
      <c r="E302" s="93">
        <v>2</v>
      </c>
      <c r="F302" s="94"/>
      <c r="G302" s="73" t="s">
        <v>192</v>
      </c>
      <c r="H302" s="61">
        <v>276</v>
      </c>
      <c r="I302" s="148">
        <f>SUM(I303:I304)</f>
        <v>0</v>
      </c>
      <c r="J302" s="148">
        <f>SUM(J303:J304)</f>
        <v>0</v>
      </c>
      <c r="K302" s="148">
        <f>SUM(K303:K304)</f>
        <v>0</v>
      </c>
      <c r="L302" s="148">
        <f>SUM(L303:L304)</f>
        <v>0</v>
      </c>
      <c r="M302" s="9"/>
    </row>
    <row r="303" spans="1:13" ht="25.5" hidden="1" customHeight="1">
      <c r="A303" s="91">
        <v>3</v>
      </c>
      <c r="B303" s="91">
        <v>3</v>
      </c>
      <c r="C303" s="92">
        <v>1</v>
      </c>
      <c r="D303" s="93">
        <v>1</v>
      </c>
      <c r="E303" s="93">
        <v>2</v>
      </c>
      <c r="F303" s="94">
        <v>1</v>
      </c>
      <c r="G303" s="73" t="s">
        <v>171</v>
      </c>
      <c r="H303" s="61">
        <v>277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9.25" hidden="1" customHeight="1">
      <c r="A304" s="91">
        <v>3</v>
      </c>
      <c r="B304" s="91">
        <v>3</v>
      </c>
      <c r="C304" s="92">
        <v>1</v>
      </c>
      <c r="D304" s="93">
        <v>1</v>
      </c>
      <c r="E304" s="93">
        <v>2</v>
      </c>
      <c r="F304" s="94">
        <v>2</v>
      </c>
      <c r="G304" s="73" t="s">
        <v>172</v>
      </c>
      <c r="H304" s="61">
        <v>278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28.5" hidden="1" customHeight="1">
      <c r="A305" s="91">
        <v>3</v>
      </c>
      <c r="B305" s="91">
        <v>3</v>
      </c>
      <c r="C305" s="92">
        <v>1</v>
      </c>
      <c r="D305" s="93">
        <v>1</v>
      </c>
      <c r="E305" s="93">
        <v>3</v>
      </c>
      <c r="F305" s="94"/>
      <c r="G305" s="73" t="s">
        <v>173</v>
      </c>
      <c r="H305" s="61">
        <v>279</v>
      </c>
      <c r="I305" s="148">
        <f>SUM(I306:I307)</f>
        <v>0</v>
      </c>
      <c r="J305" s="148">
        <f>SUM(J306:J307)</f>
        <v>0</v>
      </c>
      <c r="K305" s="148">
        <f>SUM(K306:K307)</f>
        <v>0</v>
      </c>
      <c r="L305" s="148">
        <f>SUM(L306:L307)</f>
        <v>0</v>
      </c>
      <c r="M305" s="9"/>
    </row>
    <row r="306" spans="1:13" ht="24.75" hidden="1" customHeight="1">
      <c r="A306" s="91">
        <v>3</v>
      </c>
      <c r="B306" s="91">
        <v>3</v>
      </c>
      <c r="C306" s="92">
        <v>1</v>
      </c>
      <c r="D306" s="93">
        <v>1</v>
      </c>
      <c r="E306" s="93">
        <v>3</v>
      </c>
      <c r="F306" s="94">
        <v>1</v>
      </c>
      <c r="G306" s="73" t="s">
        <v>174</v>
      </c>
      <c r="H306" s="61">
        <v>280</v>
      </c>
      <c r="I306" s="152">
        <v>0</v>
      </c>
      <c r="J306" s="152">
        <v>0</v>
      </c>
      <c r="K306" s="152">
        <v>0</v>
      </c>
      <c r="L306" s="152">
        <v>0</v>
      </c>
      <c r="M306" s="9"/>
    </row>
    <row r="307" spans="1:13" ht="22.5" hidden="1" customHeight="1">
      <c r="A307" s="91">
        <v>3</v>
      </c>
      <c r="B307" s="91">
        <v>3</v>
      </c>
      <c r="C307" s="92">
        <v>1</v>
      </c>
      <c r="D307" s="93">
        <v>1</v>
      </c>
      <c r="E307" s="93">
        <v>3</v>
      </c>
      <c r="F307" s="94">
        <v>2</v>
      </c>
      <c r="G307" s="73" t="s">
        <v>193</v>
      </c>
      <c r="H307" s="61">
        <v>281</v>
      </c>
      <c r="I307" s="152">
        <v>0</v>
      </c>
      <c r="J307" s="152">
        <v>0</v>
      </c>
      <c r="K307" s="152">
        <v>0</v>
      </c>
      <c r="L307" s="152">
        <v>0</v>
      </c>
      <c r="M307" s="9"/>
    </row>
    <row r="308" spans="1:13" hidden="1">
      <c r="A308" s="99">
        <v>3</v>
      </c>
      <c r="B308" s="66">
        <v>3</v>
      </c>
      <c r="C308" s="92">
        <v>1</v>
      </c>
      <c r="D308" s="93">
        <v>2</v>
      </c>
      <c r="E308" s="93"/>
      <c r="F308" s="94"/>
      <c r="G308" s="73" t="s">
        <v>206</v>
      </c>
      <c r="H308" s="61">
        <v>282</v>
      </c>
      <c r="I308" s="148">
        <f>I309</f>
        <v>0</v>
      </c>
      <c r="J308" s="179">
        <f>J309</f>
        <v>0</v>
      </c>
      <c r="K308" s="149">
        <f>K309</f>
        <v>0</v>
      </c>
      <c r="L308" s="149">
        <f>L309</f>
        <v>0</v>
      </c>
    </row>
    <row r="309" spans="1:13" ht="26.25" hidden="1" customHeight="1">
      <c r="A309" s="99">
        <v>3</v>
      </c>
      <c r="B309" s="99">
        <v>3</v>
      </c>
      <c r="C309" s="66">
        <v>1</v>
      </c>
      <c r="D309" s="64">
        <v>2</v>
      </c>
      <c r="E309" s="64">
        <v>1</v>
      </c>
      <c r="F309" s="67"/>
      <c r="G309" s="73" t="s">
        <v>206</v>
      </c>
      <c r="H309" s="61">
        <v>283</v>
      </c>
      <c r="I309" s="159">
        <f>SUM(I310:I311)</f>
        <v>0</v>
      </c>
      <c r="J309" s="180">
        <f>SUM(J310:J311)</f>
        <v>0</v>
      </c>
      <c r="K309" s="162">
        <f>SUM(K310:K311)</f>
        <v>0</v>
      </c>
      <c r="L309" s="162">
        <f>SUM(L310:L311)</f>
        <v>0</v>
      </c>
      <c r="M309" s="9"/>
    </row>
    <row r="310" spans="1:13" ht="25.5" hidden="1" customHeight="1">
      <c r="A310" s="91">
        <v>3</v>
      </c>
      <c r="B310" s="91">
        <v>3</v>
      </c>
      <c r="C310" s="92">
        <v>1</v>
      </c>
      <c r="D310" s="93">
        <v>2</v>
      </c>
      <c r="E310" s="93">
        <v>1</v>
      </c>
      <c r="F310" s="94">
        <v>1</v>
      </c>
      <c r="G310" s="73" t="s">
        <v>207</v>
      </c>
      <c r="H310" s="61">
        <v>284</v>
      </c>
      <c r="I310" s="152">
        <v>0</v>
      </c>
      <c r="J310" s="152">
        <v>0</v>
      </c>
      <c r="K310" s="152">
        <v>0</v>
      </c>
      <c r="L310" s="152">
        <v>0</v>
      </c>
      <c r="M310" s="9"/>
    </row>
    <row r="311" spans="1:13" ht="24" hidden="1" customHeight="1">
      <c r="A311" s="106">
        <v>3</v>
      </c>
      <c r="B311" s="115">
        <v>3</v>
      </c>
      <c r="C311" s="117">
        <v>1</v>
      </c>
      <c r="D311" s="118">
        <v>2</v>
      </c>
      <c r="E311" s="118">
        <v>1</v>
      </c>
      <c r="F311" s="119">
        <v>2</v>
      </c>
      <c r="G311" s="111" t="s">
        <v>208</v>
      </c>
      <c r="H311" s="61">
        <v>285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7.75" hidden="1" customHeight="1">
      <c r="A312" s="92">
        <v>3</v>
      </c>
      <c r="B312" s="73">
        <v>3</v>
      </c>
      <c r="C312" s="92">
        <v>1</v>
      </c>
      <c r="D312" s="93">
        <v>3</v>
      </c>
      <c r="E312" s="93"/>
      <c r="F312" s="94"/>
      <c r="G312" s="73" t="s">
        <v>209</v>
      </c>
      <c r="H312" s="61">
        <v>286</v>
      </c>
      <c r="I312" s="148">
        <f>I313</f>
        <v>0</v>
      </c>
      <c r="J312" s="179">
        <f>J313</f>
        <v>0</v>
      </c>
      <c r="K312" s="149">
        <f>K313</f>
        <v>0</v>
      </c>
      <c r="L312" s="149">
        <f>L313</f>
        <v>0</v>
      </c>
      <c r="M312" s="9"/>
    </row>
    <row r="313" spans="1:13" ht="24" hidden="1" customHeight="1">
      <c r="A313" s="92">
        <v>3</v>
      </c>
      <c r="B313" s="111">
        <v>3</v>
      </c>
      <c r="C313" s="117">
        <v>1</v>
      </c>
      <c r="D313" s="118">
        <v>3</v>
      </c>
      <c r="E313" s="118">
        <v>1</v>
      </c>
      <c r="F313" s="119"/>
      <c r="G313" s="73" t="s">
        <v>209</v>
      </c>
      <c r="H313" s="61">
        <v>287</v>
      </c>
      <c r="I313" s="149">
        <f>I314+I315</f>
        <v>0</v>
      </c>
      <c r="J313" s="149">
        <f>J314+J315</f>
        <v>0</v>
      </c>
      <c r="K313" s="149">
        <f>K314+K315</f>
        <v>0</v>
      </c>
      <c r="L313" s="149">
        <f>L314+L315</f>
        <v>0</v>
      </c>
      <c r="M313" s="9"/>
    </row>
    <row r="314" spans="1:13" ht="27" hidden="1" customHeight="1">
      <c r="A314" s="92">
        <v>3</v>
      </c>
      <c r="B314" s="73">
        <v>3</v>
      </c>
      <c r="C314" s="92">
        <v>1</v>
      </c>
      <c r="D314" s="93">
        <v>3</v>
      </c>
      <c r="E314" s="93">
        <v>1</v>
      </c>
      <c r="F314" s="94">
        <v>1</v>
      </c>
      <c r="G314" s="73" t="s">
        <v>210</v>
      </c>
      <c r="H314" s="61">
        <v>288</v>
      </c>
      <c r="I314" s="174">
        <v>0</v>
      </c>
      <c r="J314" s="174">
        <v>0</v>
      </c>
      <c r="K314" s="174">
        <v>0</v>
      </c>
      <c r="L314" s="173">
        <v>0</v>
      </c>
      <c r="M314" s="9"/>
    </row>
    <row r="315" spans="1:13" ht="26.25" hidden="1" customHeight="1">
      <c r="A315" s="92">
        <v>3</v>
      </c>
      <c r="B315" s="73">
        <v>3</v>
      </c>
      <c r="C315" s="92">
        <v>1</v>
      </c>
      <c r="D315" s="93">
        <v>3</v>
      </c>
      <c r="E315" s="93">
        <v>1</v>
      </c>
      <c r="F315" s="94">
        <v>2</v>
      </c>
      <c r="G315" s="73" t="s">
        <v>211</v>
      </c>
      <c r="H315" s="61">
        <v>289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2">
        <v>3</v>
      </c>
      <c r="B316" s="73">
        <v>3</v>
      </c>
      <c r="C316" s="92">
        <v>1</v>
      </c>
      <c r="D316" s="93">
        <v>4</v>
      </c>
      <c r="E316" s="93"/>
      <c r="F316" s="94"/>
      <c r="G316" s="73" t="s">
        <v>212</v>
      </c>
      <c r="H316" s="61">
        <v>290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31.5" hidden="1" customHeight="1">
      <c r="A317" s="91">
        <v>3</v>
      </c>
      <c r="B317" s="92">
        <v>3</v>
      </c>
      <c r="C317" s="93">
        <v>1</v>
      </c>
      <c r="D317" s="93">
        <v>4</v>
      </c>
      <c r="E317" s="93">
        <v>1</v>
      </c>
      <c r="F317" s="94"/>
      <c r="G317" s="73" t="s">
        <v>212</v>
      </c>
      <c r="H317" s="61">
        <v>291</v>
      </c>
      <c r="I317" s="148">
        <f>SUM(I318:I319)</f>
        <v>0</v>
      </c>
      <c r="J317" s="148">
        <f>SUM(J318:J319)</f>
        <v>0</v>
      </c>
      <c r="K317" s="148">
        <f>SUM(K318:K319)</f>
        <v>0</v>
      </c>
      <c r="L317" s="148">
        <f>SUM(L318:L319)</f>
        <v>0</v>
      </c>
      <c r="M317" s="9"/>
    </row>
    <row r="318" spans="1:13" hidden="1">
      <c r="A318" s="91">
        <v>3</v>
      </c>
      <c r="B318" s="92">
        <v>3</v>
      </c>
      <c r="C318" s="93">
        <v>1</v>
      </c>
      <c r="D318" s="93">
        <v>4</v>
      </c>
      <c r="E318" s="93">
        <v>1</v>
      </c>
      <c r="F318" s="94">
        <v>1</v>
      </c>
      <c r="G318" s="73" t="s">
        <v>213</v>
      </c>
      <c r="H318" s="61">
        <v>292</v>
      </c>
      <c r="I318" s="151">
        <v>0</v>
      </c>
      <c r="J318" s="152">
        <v>0</v>
      </c>
      <c r="K318" s="152">
        <v>0</v>
      </c>
      <c r="L318" s="151">
        <v>0</v>
      </c>
    </row>
    <row r="319" spans="1:13" ht="30.75" hidden="1" customHeight="1">
      <c r="A319" s="92">
        <v>3</v>
      </c>
      <c r="B319" s="93">
        <v>3</v>
      </c>
      <c r="C319" s="93">
        <v>1</v>
      </c>
      <c r="D319" s="93">
        <v>4</v>
      </c>
      <c r="E319" s="93">
        <v>1</v>
      </c>
      <c r="F319" s="94">
        <v>2</v>
      </c>
      <c r="G319" s="73" t="s">
        <v>214</v>
      </c>
      <c r="H319" s="61">
        <v>293</v>
      </c>
      <c r="I319" s="152">
        <v>0</v>
      </c>
      <c r="J319" s="174">
        <v>0</v>
      </c>
      <c r="K319" s="174">
        <v>0</v>
      </c>
      <c r="L319" s="173">
        <v>0</v>
      </c>
      <c r="M319" s="9"/>
    </row>
    <row r="320" spans="1:13" ht="26.25" hidden="1" customHeight="1">
      <c r="A320" s="92">
        <v>3</v>
      </c>
      <c r="B320" s="93">
        <v>3</v>
      </c>
      <c r="C320" s="93">
        <v>1</v>
      </c>
      <c r="D320" s="93">
        <v>5</v>
      </c>
      <c r="E320" s="93"/>
      <c r="F320" s="94"/>
      <c r="G320" s="73" t="s">
        <v>215</v>
      </c>
      <c r="H320" s="61">
        <v>294</v>
      </c>
      <c r="I320" s="162">
        <f t="shared" ref="I320:L321" si="29">I321</f>
        <v>0</v>
      </c>
      <c r="J320" s="179">
        <f t="shared" si="29"/>
        <v>0</v>
      </c>
      <c r="K320" s="149">
        <f t="shared" si="29"/>
        <v>0</v>
      </c>
      <c r="L320" s="149">
        <f t="shared" si="29"/>
        <v>0</v>
      </c>
      <c r="M320" s="9"/>
    </row>
    <row r="321" spans="1:16" ht="30" hidden="1" customHeight="1">
      <c r="A321" s="66">
        <v>3</v>
      </c>
      <c r="B321" s="118">
        <v>3</v>
      </c>
      <c r="C321" s="118">
        <v>1</v>
      </c>
      <c r="D321" s="118">
        <v>5</v>
      </c>
      <c r="E321" s="118">
        <v>1</v>
      </c>
      <c r="F321" s="119"/>
      <c r="G321" s="73" t="s">
        <v>215</v>
      </c>
      <c r="H321" s="61">
        <v>295</v>
      </c>
      <c r="I321" s="149">
        <f t="shared" si="29"/>
        <v>0</v>
      </c>
      <c r="J321" s="180">
        <f t="shared" si="29"/>
        <v>0</v>
      </c>
      <c r="K321" s="162">
        <f t="shared" si="29"/>
        <v>0</v>
      </c>
      <c r="L321" s="162">
        <f t="shared" si="29"/>
        <v>0</v>
      </c>
      <c r="M321" s="9"/>
    </row>
    <row r="322" spans="1:16" ht="30" hidden="1" customHeight="1">
      <c r="A322" s="92">
        <v>3</v>
      </c>
      <c r="B322" s="93">
        <v>3</v>
      </c>
      <c r="C322" s="93">
        <v>1</v>
      </c>
      <c r="D322" s="93">
        <v>5</v>
      </c>
      <c r="E322" s="93">
        <v>1</v>
      </c>
      <c r="F322" s="94">
        <v>1</v>
      </c>
      <c r="G322" s="73" t="s">
        <v>216</v>
      </c>
      <c r="H322" s="61">
        <v>296</v>
      </c>
      <c r="I322" s="152">
        <v>0</v>
      </c>
      <c r="J322" s="174">
        <v>0</v>
      </c>
      <c r="K322" s="174">
        <v>0</v>
      </c>
      <c r="L322" s="173">
        <v>0</v>
      </c>
      <c r="M322" s="9"/>
    </row>
    <row r="323" spans="1:16" ht="30" hidden="1" customHeight="1">
      <c r="A323" s="92">
        <v>3</v>
      </c>
      <c r="B323" s="93">
        <v>3</v>
      </c>
      <c r="C323" s="93">
        <v>1</v>
      </c>
      <c r="D323" s="93">
        <v>6</v>
      </c>
      <c r="E323" s="93"/>
      <c r="F323" s="94"/>
      <c r="G323" s="73" t="s">
        <v>186</v>
      </c>
      <c r="H323" s="61">
        <v>297</v>
      </c>
      <c r="I323" s="149">
        <f t="shared" ref="I323:L324" si="30">I324</f>
        <v>0</v>
      </c>
      <c r="J323" s="179">
        <f t="shared" si="30"/>
        <v>0</v>
      </c>
      <c r="K323" s="149">
        <f t="shared" si="30"/>
        <v>0</v>
      </c>
      <c r="L323" s="149">
        <f t="shared" si="30"/>
        <v>0</v>
      </c>
      <c r="M323" s="9"/>
    </row>
    <row r="324" spans="1:16" ht="30" hidden="1" customHeight="1">
      <c r="A324" s="92">
        <v>3</v>
      </c>
      <c r="B324" s="93">
        <v>3</v>
      </c>
      <c r="C324" s="93">
        <v>1</v>
      </c>
      <c r="D324" s="93">
        <v>6</v>
      </c>
      <c r="E324" s="93">
        <v>1</v>
      </c>
      <c r="F324" s="94"/>
      <c r="G324" s="73" t="s">
        <v>186</v>
      </c>
      <c r="H324" s="61">
        <v>298</v>
      </c>
      <c r="I324" s="148">
        <f t="shared" si="30"/>
        <v>0</v>
      </c>
      <c r="J324" s="179">
        <f t="shared" si="30"/>
        <v>0</v>
      </c>
      <c r="K324" s="149">
        <f t="shared" si="30"/>
        <v>0</v>
      </c>
      <c r="L324" s="149">
        <f t="shared" si="30"/>
        <v>0</v>
      </c>
      <c r="M324" s="9"/>
    </row>
    <row r="325" spans="1:16" ht="25.5" hidden="1" customHeight="1">
      <c r="A325" s="92">
        <v>3</v>
      </c>
      <c r="B325" s="93">
        <v>3</v>
      </c>
      <c r="C325" s="93">
        <v>1</v>
      </c>
      <c r="D325" s="93">
        <v>6</v>
      </c>
      <c r="E325" s="93">
        <v>1</v>
      </c>
      <c r="F325" s="94">
        <v>1</v>
      </c>
      <c r="G325" s="73" t="s">
        <v>186</v>
      </c>
      <c r="H325" s="61">
        <v>299</v>
      </c>
      <c r="I325" s="174">
        <v>0</v>
      </c>
      <c r="J325" s="174">
        <v>0</v>
      </c>
      <c r="K325" s="174">
        <v>0</v>
      </c>
      <c r="L325" s="173">
        <v>0</v>
      </c>
      <c r="M325" s="9"/>
    </row>
    <row r="326" spans="1:16" ht="22.5" hidden="1" customHeight="1">
      <c r="A326" s="92">
        <v>3</v>
      </c>
      <c r="B326" s="93">
        <v>3</v>
      </c>
      <c r="C326" s="93">
        <v>1</v>
      </c>
      <c r="D326" s="93">
        <v>7</v>
      </c>
      <c r="E326" s="93"/>
      <c r="F326" s="94"/>
      <c r="G326" s="73" t="s">
        <v>217</v>
      </c>
      <c r="H326" s="61">
        <v>300</v>
      </c>
      <c r="I326" s="148">
        <f>I327</f>
        <v>0</v>
      </c>
      <c r="J326" s="179">
        <f>J327</f>
        <v>0</v>
      </c>
      <c r="K326" s="149">
        <f>K327</f>
        <v>0</v>
      </c>
      <c r="L326" s="149">
        <f>L327</f>
        <v>0</v>
      </c>
      <c r="M326" s="9"/>
    </row>
    <row r="327" spans="1:16" ht="25.5" hidden="1" customHeight="1">
      <c r="A327" s="92">
        <v>3</v>
      </c>
      <c r="B327" s="93">
        <v>3</v>
      </c>
      <c r="C327" s="93">
        <v>1</v>
      </c>
      <c r="D327" s="93">
        <v>7</v>
      </c>
      <c r="E327" s="93">
        <v>1</v>
      </c>
      <c r="F327" s="94"/>
      <c r="G327" s="73" t="s">
        <v>217</v>
      </c>
      <c r="H327" s="61">
        <v>301</v>
      </c>
      <c r="I327" s="148">
        <f>I328+I329</f>
        <v>0</v>
      </c>
      <c r="J327" s="148">
        <f>J328+J329</f>
        <v>0</v>
      </c>
      <c r="K327" s="148">
        <f>K328+K329</f>
        <v>0</v>
      </c>
      <c r="L327" s="148">
        <f>L328+L329</f>
        <v>0</v>
      </c>
      <c r="M327" s="9"/>
    </row>
    <row r="328" spans="1:16" ht="27" hidden="1" customHeight="1">
      <c r="A328" s="92">
        <v>3</v>
      </c>
      <c r="B328" s="93">
        <v>3</v>
      </c>
      <c r="C328" s="93">
        <v>1</v>
      </c>
      <c r="D328" s="93">
        <v>7</v>
      </c>
      <c r="E328" s="93">
        <v>1</v>
      </c>
      <c r="F328" s="94">
        <v>1</v>
      </c>
      <c r="G328" s="73" t="s">
        <v>218</v>
      </c>
      <c r="H328" s="61">
        <v>302</v>
      </c>
      <c r="I328" s="174">
        <v>0</v>
      </c>
      <c r="J328" s="174">
        <v>0</v>
      </c>
      <c r="K328" s="174">
        <v>0</v>
      </c>
      <c r="L328" s="173">
        <v>0</v>
      </c>
      <c r="M328" s="9"/>
    </row>
    <row r="329" spans="1:16" ht="27.75" hidden="1" customHeight="1">
      <c r="A329" s="92">
        <v>3</v>
      </c>
      <c r="B329" s="93">
        <v>3</v>
      </c>
      <c r="C329" s="93">
        <v>1</v>
      </c>
      <c r="D329" s="93">
        <v>7</v>
      </c>
      <c r="E329" s="93">
        <v>1</v>
      </c>
      <c r="F329" s="94">
        <v>2</v>
      </c>
      <c r="G329" s="73" t="s">
        <v>219</v>
      </c>
      <c r="H329" s="61">
        <v>303</v>
      </c>
      <c r="I329" s="152">
        <v>0</v>
      </c>
      <c r="J329" s="152">
        <v>0</v>
      </c>
      <c r="K329" s="152">
        <v>0</v>
      </c>
      <c r="L329" s="152">
        <v>0</v>
      </c>
      <c r="M329" s="9"/>
    </row>
    <row r="330" spans="1:16" ht="38.25" hidden="1" customHeight="1">
      <c r="A330" s="92">
        <v>3</v>
      </c>
      <c r="B330" s="93">
        <v>3</v>
      </c>
      <c r="C330" s="93">
        <v>2</v>
      </c>
      <c r="D330" s="93"/>
      <c r="E330" s="93"/>
      <c r="F330" s="94"/>
      <c r="G330" s="73" t="s">
        <v>220</v>
      </c>
      <c r="H330" s="61">
        <v>304</v>
      </c>
      <c r="I330" s="148">
        <f>SUM(I331+I340+I344+I348+I352+I355+I358)</f>
        <v>0</v>
      </c>
      <c r="J330" s="179">
        <f>SUM(J331+J340+J344+J348+J352+J355+J358)</f>
        <v>0</v>
      </c>
      <c r="K330" s="149">
        <f>SUM(K331+K340+K344+K348+K352+K355+K358)</f>
        <v>0</v>
      </c>
      <c r="L330" s="149">
        <f>SUM(L331+L340+L344+L348+L352+L355+L358)</f>
        <v>0</v>
      </c>
      <c r="M330" s="9"/>
    </row>
    <row r="331" spans="1:16" ht="30" hidden="1" customHeight="1">
      <c r="A331" s="92">
        <v>3</v>
      </c>
      <c r="B331" s="93">
        <v>3</v>
      </c>
      <c r="C331" s="93">
        <v>2</v>
      </c>
      <c r="D331" s="93">
        <v>1</v>
      </c>
      <c r="E331" s="93"/>
      <c r="F331" s="94"/>
      <c r="G331" s="73" t="s">
        <v>168</v>
      </c>
      <c r="H331" s="61">
        <v>305</v>
      </c>
      <c r="I331" s="148">
        <f>I332</f>
        <v>0</v>
      </c>
      <c r="J331" s="179">
        <f>J332</f>
        <v>0</v>
      </c>
      <c r="K331" s="149">
        <f>K332</f>
        <v>0</v>
      </c>
      <c r="L331" s="149">
        <f>L332</f>
        <v>0</v>
      </c>
      <c r="M331" s="9"/>
    </row>
    <row r="332" spans="1:16" hidden="1">
      <c r="A332" s="91">
        <v>3</v>
      </c>
      <c r="B332" s="92">
        <v>3</v>
      </c>
      <c r="C332" s="93">
        <v>2</v>
      </c>
      <c r="D332" s="73">
        <v>1</v>
      </c>
      <c r="E332" s="92">
        <v>1</v>
      </c>
      <c r="F332" s="94"/>
      <c r="G332" s="73" t="s">
        <v>168</v>
      </c>
      <c r="H332" s="61">
        <v>306</v>
      </c>
      <c r="I332" s="148">
        <f t="shared" ref="I332:P332" si="31">SUM(I333:I333)</f>
        <v>0</v>
      </c>
      <c r="J332" s="148">
        <f t="shared" si="31"/>
        <v>0</v>
      </c>
      <c r="K332" s="148">
        <f t="shared" si="31"/>
        <v>0</v>
      </c>
      <c r="L332" s="148">
        <f t="shared" si="31"/>
        <v>0</v>
      </c>
      <c r="M332" s="129">
        <f t="shared" si="31"/>
        <v>0</v>
      </c>
      <c r="N332" s="129">
        <f t="shared" si="31"/>
        <v>0</v>
      </c>
      <c r="O332" s="129">
        <f t="shared" si="31"/>
        <v>0</v>
      </c>
      <c r="P332" s="129">
        <f t="shared" si="31"/>
        <v>0</v>
      </c>
    </row>
    <row r="333" spans="1:16" ht="27.75" hidden="1" customHeight="1">
      <c r="A333" s="91">
        <v>3</v>
      </c>
      <c r="B333" s="92">
        <v>3</v>
      </c>
      <c r="C333" s="93">
        <v>2</v>
      </c>
      <c r="D333" s="73">
        <v>1</v>
      </c>
      <c r="E333" s="92">
        <v>1</v>
      </c>
      <c r="F333" s="94">
        <v>1</v>
      </c>
      <c r="G333" s="73" t="s">
        <v>169</v>
      </c>
      <c r="H333" s="61">
        <v>307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6" hidden="1">
      <c r="A334" s="91">
        <v>3</v>
      </c>
      <c r="B334" s="92">
        <v>3</v>
      </c>
      <c r="C334" s="93">
        <v>2</v>
      </c>
      <c r="D334" s="73">
        <v>1</v>
      </c>
      <c r="E334" s="92">
        <v>2</v>
      </c>
      <c r="F334" s="94"/>
      <c r="G334" s="111" t="s">
        <v>192</v>
      </c>
      <c r="H334" s="61">
        <v>308</v>
      </c>
      <c r="I334" s="148">
        <f>SUM(I335:I336)</f>
        <v>0</v>
      </c>
      <c r="J334" s="148">
        <f>SUM(J335:J336)</f>
        <v>0</v>
      </c>
      <c r="K334" s="148">
        <f>SUM(K335:K336)</f>
        <v>0</v>
      </c>
      <c r="L334" s="148">
        <f>SUM(L335:L336)</f>
        <v>0</v>
      </c>
    </row>
    <row r="335" spans="1:16" hidden="1">
      <c r="A335" s="91">
        <v>3</v>
      </c>
      <c r="B335" s="92">
        <v>3</v>
      </c>
      <c r="C335" s="93">
        <v>2</v>
      </c>
      <c r="D335" s="73">
        <v>1</v>
      </c>
      <c r="E335" s="92">
        <v>2</v>
      </c>
      <c r="F335" s="94">
        <v>1</v>
      </c>
      <c r="G335" s="111" t="s">
        <v>171</v>
      </c>
      <c r="H335" s="61">
        <v>309</v>
      </c>
      <c r="I335" s="174">
        <v>0</v>
      </c>
      <c r="J335" s="174">
        <v>0</v>
      </c>
      <c r="K335" s="174">
        <v>0</v>
      </c>
      <c r="L335" s="173">
        <v>0</v>
      </c>
    </row>
    <row r="336" spans="1:16" hidden="1">
      <c r="A336" s="91">
        <v>3</v>
      </c>
      <c r="B336" s="92">
        <v>3</v>
      </c>
      <c r="C336" s="93">
        <v>2</v>
      </c>
      <c r="D336" s="73">
        <v>1</v>
      </c>
      <c r="E336" s="92">
        <v>2</v>
      </c>
      <c r="F336" s="94">
        <v>2</v>
      </c>
      <c r="G336" s="111" t="s">
        <v>172</v>
      </c>
      <c r="H336" s="61">
        <v>310</v>
      </c>
      <c r="I336" s="152">
        <v>0</v>
      </c>
      <c r="J336" s="152">
        <v>0</v>
      </c>
      <c r="K336" s="152">
        <v>0</v>
      </c>
      <c r="L336" s="152">
        <v>0</v>
      </c>
    </row>
    <row r="337" spans="1:13" hidden="1">
      <c r="A337" s="91">
        <v>3</v>
      </c>
      <c r="B337" s="92">
        <v>3</v>
      </c>
      <c r="C337" s="93">
        <v>2</v>
      </c>
      <c r="D337" s="73">
        <v>1</v>
      </c>
      <c r="E337" s="92">
        <v>3</v>
      </c>
      <c r="F337" s="94"/>
      <c r="G337" s="111" t="s">
        <v>173</v>
      </c>
      <c r="H337" s="61">
        <v>311</v>
      </c>
      <c r="I337" s="148">
        <f>SUM(I338:I339)</f>
        <v>0</v>
      </c>
      <c r="J337" s="148">
        <f>SUM(J338:J339)</f>
        <v>0</v>
      </c>
      <c r="K337" s="148">
        <f>SUM(K338:K339)</f>
        <v>0</v>
      </c>
      <c r="L337" s="148">
        <f>SUM(L338:L339)</f>
        <v>0</v>
      </c>
    </row>
    <row r="338" spans="1:13" hidden="1">
      <c r="A338" s="91">
        <v>3</v>
      </c>
      <c r="B338" s="92">
        <v>3</v>
      </c>
      <c r="C338" s="93">
        <v>2</v>
      </c>
      <c r="D338" s="73">
        <v>1</v>
      </c>
      <c r="E338" s="92">
        <v>3</v>
      </c>
      <c r="F338" s="94">
        <v>1</v>
      </c>
      <c r="G338" s="111" t="s">
        <v>174</v>
      </c>
      <c r="H338" s="61">
        <v>312</v>
      </c>
      <c r="I338" s="152">
        <v>0</v>
      </c>
      <c r="J338" s="152">
        <v>0</v>
      </c>
      <c r="K338" s="152">
        <v>0</v>
      </c>
      <c r="L338" s="152">
        <v>0</v>
      </c>
    </row>
    <row r="339" spans="1:13" hidden="1">
      <c r="A339" s="91">
        <v>3</v>
      </c>
      <c r="B339" s="92">
        <v>3</v>
      </c>
      <c r="C339" s="93">
        <v>2</v>
      </c>
      <c r="D339" s="73">
        <v>1</v>
      </c>
      <c r="E339" s="92">
        <v>3</v>
      </c>
      <c r="F339" s="94">
        <v>2</v>
      </c>
      <c r="G339" s="111" t="s">
        <v>193</v>
      </c>
      <c r="H339" s="61">
        <v>313</v>
      </c>
      <c r="I339" s="158">
        <v>0</v>
      </c>
      <c r="J339" s="181">
        <v>0</v>
      </c>
      <c r="K339" s="158">
        <v>0</v>
      </c>
      <c r="L339" s="158">
        <v>0</v>
      </c>
    </row>
    <row r="340" spans="1:13" hidden="1">
      <c r="A340" s="106">
        <v>3</v>
      </c>
      <c r="B340" s="106">
        <v>3</v>
      </c>
      <c r="C340" s="117">
        <v>2</v>
      </c>
      <c r="D340" s="111">
        <v>2</v>
      </c>
      <c r="E340" s="117"/>
      <c r="F340" s="119"/>
      <c r="G340" s="111" t="s">
        <v>206</v>
      </c>
      <c r="H340" s="61">
        <v>314</v>
      </c>
      <c r="I340" s="156">
        <f>I341</f>
        <v>0</v>
      </c>
      <c r="J340" s="182">
        <f>J341</f>
        <v>0</v>
      </c>
      <c r="K340" s="157">
        <f>K341</f>
        <v>0</v>
      </c>
      <c r="L340" s="157">
        <f>L341</f>
        <v>0</v>
      </c>
    </row>
    <row r="341" spans="1:13" hidden="1">
      <c r="A341" s="91">
        <v>3</v>
      </c>
      <c r="B341" s="91">
        <v>3</v>
      </c>
      <c r="C341" s="92">
        <v>2</v>
      </c>
      <c r="D341" s="73">
        <v>2</v>
      </c>
      <c r="E341" s="92">
        <v>1</v>
      </c>
      <c r="F341" s="94"/>
      <c r="G341" s="111" t="s">
        <v>206</v>
      </c>
      <c r="H341" s="61">
        <v>315</v>
      </c>
      <c r="I341" s="148">
        <f>SUM(I342:I343)</f>
        <v>0</v>
      </c>
      <c r="J341" s="175">
        <f>SUM(J342:J343)</f>
        <v>0</v>
      </c>
      <c r="K341" s="149">
        <f>SUM(K342:K343)</f>
        <v>0</v>
      </c>
      <c r="L341" s="149">
        <f>SUM(L342:L343)</f>
        <v>0</v>
      </c>
    </row>
    <row r="342" spans="1:13" ht="25.5" hidden="1">
      <c r="A342" s="91">
        <v>3</v>
      </c>
      <c r="B342" s="91">
        <v>3</v>
      </c>
      <c r="C342" s="92">
        <v>2</v>
      </c>
      <c r="D342" s="73">
        <v>2</v>
      </c>
      <c r="E342" s="91">
        <v>1</v>
      </c>
      <c r="F342" s="101">
        <v>1</v>
      </c>
      <c r="G342" s="73" t="s">
        <v>207</v>
      </c>
      <c r="H342" s="61">
        <v>316</v>
      </c>
      <c r="I342" s="152">
        <v>0</v>
      </c>
      <c r="J342" s="152">
        <v>0</v>
      </c>
      <c r="K342" s="152">
        <v>0</v>
      </c>
      <c r="L342" s="152">
        <v>0</v>
      </c>
    </row>
    <row r="343" spans="1:13" hidden="1">
      <c r="A343" s="106">
        <v>3</v>
      </c>
      <c r="B343" s="106">
        <v>3</v>
      </c>
      <c r="C343" s="107">
        <v>2</v>
      </c>
      <c r="D343" s="108">
        <v>2</v>
      </c>
      <c r="E343" s="105">
        <v>1</v>
      </c>
      <c r="F343" s="112">
        <v>2</v>
      </c>
      <c r="G343" s="105" t="s">
        <v>208</v>
      </c>
      <c r="H343" s="61">
        <v>317</v>
      </c>
      <c r="I343" s="152">
        <v>0</v>
      </c>
      <c r="J343" s="152">
        <v>0</v>
      </c>
      <c r="K343" s="152">
        <v>0</v>
      </c>
      <c r="L343" s="152">
        <v>0</v>
      </c>
    </row>
    <row r="344" spans="1:13" ht="23.25" hidden="1" customHeight="1">
      <c r="A344" s="91">
        <v>3</v>
      </c>
      <c r="B344" s="91">
        <v>3</v>
      </c>
      <c r="C344" s="92">
        <v>2</v>
      </c>
      <c r="D344" s="93">
        <v>3</v>
      </c>
      <c r="E344" s="73"/>
      <c r="F344" s="101"/>
      <c r="G344" s="73" t="s">
        <v>209</v>
      </c>
      <c r="H344" s="61">
        <v>318</v>
      </c>
      <c r="I344" s="148">
        <f>I345</f>
        <v>0</v>
      </c>
      <c r="J344" s="175">
        <f>J345</f>
        <v>0</v>
      </c>
      <c r="K344" s="149">
        <f>K345</f>
        <v>0</v>
      </c>
      <c r="L344" s="149">
        <f>L345</f>
        <v>0</v>
      </c>
      <c r="M344" s="9"/>
    </row>
    <row r="345" spans="1:13" ht="27.75" hidden="1" customHeight="1">
      <c r="A345" s="91">
        <v>3</v>
      </c>
      <c r="B345" s="91">
        <v>3</v>
      </c>
      <c r="C345" s="92">
        <v>2</v>
      </c>
      <c r="D345" s="93">
        <v>3</v>
      </c>
      <c r="E345" s="73">
        <v>1</v>
      </c>
      <c r="F345" s="101"/>
      <c r="G345" s="73" t="s">
        <v>209</v>
      </c>
      <c r="H345" s="61">
        <v>319</v>
      </c>
      <c r="I345" s="148">
        <f>I346+I347</f>
        <v>0</v>
      </c>
      <c r="J345" s="148">
        <f>J346+J347</f>
        <v>0</v>
      </c>
      <c r="K345" s="148">
        <f>K346+K347</f>
        <v>0</v>
      </c>
      <c r="L345" s="148">
        <f>L346+L347</f>
        <v>0</v>
      </c>
      <c r="M345" s="9"/>
    </row>
    <row r="346" spans="1:13" ht="28.5" hidden="1" customHeight="1">
      <c r="A346" s="91">
        <v>3</v>
      </c>
      <c r="B346" s="91">
        <v>3</v>
      </c>
      <c r="C346" s="92">
        <v>2</v>
      </c>
      <c r="D346" s="93">
        <v>3</v>
      </c>
      <c r="E346" s="73">
        <v>1</v>
      </c>
      <c r="F346" s="101">
        <v>1</v>
      </c>
      <c r="G346" s="73" t="s">
        <v>210</v>
      </c>
      <c r="H346" s="61">
        <v>320</v>
      </c>
      <c r="I346" s="174">
        <v>0</v>
      </c>
      <c r="J346" s="174">
        <v>0</v>
      </c>
      <c r="K346" s="174">
        <v>0</v>
      </c>
      <c r="L346" s="173">
        <v>0</v>
      </c>
      <c r="M346" s="9"/>
    </row>
    <row r="347" spans="1:13" ht="27.75" hidden="1" customHeight="1">
      <c r="A347" s="91">
        <v>3</v>
      </c>
      <c r="B347" s="91">
        <v>3</v>
      </c>
      <c r="C347" s="92">
        <v>2</v>
      </c>
      <c r="D347" s="93">
        <v>3</v>
      </c>
      <c r="E347" s="73">
        <v>1</v>
      </c>
      <c r="F347" s="101">
        <v>2</v>
      </c>
      <c r="G347" s="73" t="s">
        <v>211</v>
      </c>
      <c r="H347" s="61">
        <v>321</v>
      </c>
      <c r="I347" s="152">
        <v>0</v>
      </c>
      <c r="J347" s="152">
        <v>0</v>
      </c>
      <c r="K347" s="152">
        <v>0</v>
      </c>
      <c r="L347" s="152">
        <v>0</v>
      </c>
      <c r="M347" s="9"/>
    </row>
    <row r="348" spans="1:13" hidden="1">
      <c r="A348" s="91">
        <v>3</v>
      </c>
      <c r="B348" s="91">
        <v>3</v>
      </c>
      <c r="C348" s="92">
        <v>2</v>
      </c>
      <c r="D348" s="93">
        <v>4</v>
      </c>
      <c r="E348" s="93"/>
      <c r="F348" s="94"/>
      <c r="G348" s="73" t="s">
        <v>212</v>
      </c>
      <c r="H348" s="61">
        <v>322</v>
      </c>
      <c r="I348" s="148">
        <f>I349</f>
        <v>0</v>
      </c>
      <c r="J348" s="175">
        <f>J349</f>
        <v>0</v>
      </c>
      <c r="K348" s="149">
        <f>K349</f>
        <v>0</v>
      </c>
      <c r="L348" s="149">
        <f>L349</f>
        <v>0</v>
      </c>
    </row>
    <row r="349" spans="1:13" hidden="1">
      <c r="A349" s="99">
        <v>3</v>
      </c>
      <c r="B349" s="99">
        <v>3</v>
      </c>
      <c r="C349" s="66">
        <v>2</v>
      </c>
      <c r="D349" s="64">
        <v>4</v>
      </c>
      <c r="E349" s="64">
        <v>1</v>
      </c>
      <c r="F349" s="67"/>
      <c r="G349" s="73" t="s">
        <v>212</v>
      </c>
      <c r="H349" s="61">
        <v>323</v>
      </c>
      <c r="I349" s="159">
        <f>SUM(I350:I351)</f>
        <v>0</v>
      </c>
      <c r="J349" s="161">
        <f>SUM(J350:J351)</f>
        <v>0</v>
      </c>
      <c r="K349" s="162">
        <f>SUM(K350:K351)</f>
        <v>0</v>
      </c>
      <c r="L349" s="162">
        <f>SUM(L350:L351)</f>
        <v>0</v>
      </c>
    </row>
    <row r="350" spans="1:13" ht="30.75" hidden="1" customHeight="1">
      <c r="A350" s="91">
        <v>3</v>
      </c>
      <c r="B350" s="91">
        <v>3</v>
      </c>
      <c r="C350" s="92">
        <v>2</v>
      </c>
      <c r="D350" s="93">
        <v>4</v>
      </c>
      <c r="E350" s="93">
        <v>1</v>
      </c>
      <c r="F350" s="94">
        <v>1</v>
      </c>
      <c r="G350" s="73" t="s">
        <v>213</v>
      </c>
      <c r="H350" s="61">
        <v>324</v>
      </c>
      <c r="I350" s="152">
        <v>0</v>
      </c>
      <c r="J350" s="152">
        <v>0</v>
      </c>
      <c r="K350" s="152">
        <v>0</v>
      </c>
      <c r="L350" s="152">
        <v>0</v>
      </c>
      <c r="M350" s="9"/>
    </row>
    <row r="351" spans="1:13" hidden="1">
      <c r="A351" s="91">
        <v>3</v>
      </c>
      <c r="B351" s="91">
        <v>3</v>
      </c>
      <c r="C351" s="92">
        <v>2</v>
      </c>
      <c r="D351" s="93">
        <v>4</v>
      </c>
      <c r="E351" s="93">
        <v>1</v>
      </c>
      <c r="F351" s="94">
        <v>2</v>
      </c>
      <c r="G351" s="73" t="s">
        <v>221</v>
      </c>
      <c r="H351" s="61">
        <v>325</v>
      </c>
      <c r="I351" s="152">
        <v>0</v>
      </c>
      <c r="J351" s="152">
        <v>0</v>
      </c>
      <c r="K351" s="152">
        <v>0</v>
      </c>
      <c r="L351" s="152">
        <v>0</v>
      </c>
    </row>
    <row r="352" spans="1:13" hidden="1">
      <c r="A352" s="91">
        <v>3</v>
      </c>
      <c r="B352" s="91">
        <v>3</v>
      </c>
      <c r="C352" s="92">
        <v>2</v>
      </c>
      <c r="D352" s="93">
        <v>5</v>
      </c>
      <c r="E352" s="93"/>
      <c r="F352" s="94"/>
      <c r="G352" s="73" t="s">
        <v>215</v>
      </c>
      <c r="H352" s="61">
        <v>326</v>
      </c>
      <c r="I352" s="148">
        <f t="shared" ref="I352:L353" si="32">I353</f>
        <v>0</v>
      </c>
      <c r="J352" s="175">
        <f t="shared" si="32"/>
        <v>0</v>
      </c>
      <c r="K352" s="149">
        <f t="shared" si="32"/>
        <v>0</v>
      </c>
      <c r="L352" s="149">
        <f t="shared" si="32"/>
        <v>0</v>
      </c>
    </row>
    <row r="353" spans="1:13" hidden="1">
      <c r="A353" s="99">
        <v>3</v>
      </c>
      <c r="B353" s="99">
        <v>3</v>
      </c>
      <c r="C353" s="66">
        <v>2</v>
      </c>
      <c r="D353" s="64">
        <v>5</v>
      </c>
      <c r="E353" s="64">
        <v>1</v>
      </c>
      <c r="F353" s="67"/>
      <c r="G353" s="73" t="s">
        <v>215</v>
      </c>
      <c r="H353" s="61">
        <v>327</v>
      </c>
      <c r="I353" s="159">
        <f t="shared" si="32"/>
        <v>0</v>
      </c>
      <c r="J353" s="161">
        <f t="shared" si="32"/>
        <v>0</v>
      </c>
      <c r="K353" s="162">
        <f t="shared" si="32"/>
        <v>0</v>
      </c>
      <c r="L353" s="162">
        <f t="shared" si="32"/>
        <v>0</v>
      </c>
    </row>
    <row r="354" spans="1:13" hidden="1">
      <c r="A354" s="91">
        <v>3</v>
      </c>
      <c r="B354" s="91">
        <v>3</v>
      </c>
      <c r="C354" s="92">
        <v>2</v>
      </c>
      <c r="D354" s="93">
        <v>5</v>
      </c>
      <c r="E354" s="93">
        <v>1</v>
      </c>
      <c r="F354" s="94">
        <v>1</v>
      </c>
      <c r="G354" s="73" t="s">
        <v>215</v>
      </c>
      <c r="H354" s="61">
        <v>328</v>
      </c>
      <c r="I354" s="174">
        <v>0</v>
      </c>
      <c r="J354" s="174">
        <v>0</v>
      </c>
      <c r="K354" s="174">
        <v>0</v>
      </c>
      <c r="L354" s="173">
        <v>0</v>
      </c>
    </row>
    <row r="355" spans="1:13" ht="30.75" hidden="1" customHeight="1">
      <c r="A355" s="91">
        <v>3</v>
      </c>
      <c r="B355" s="91">
        <v>3</v>
      </c>
      <c r="C355" s="92">
        <v>2</v>
      </c>
      <c r="D355" s="93">
        <v>6</v>
      </c>
      <c r="E355" s="93"/>
      <c r="F355" s="94"/>
      <c r="G355" s="73" t="s">
        <v>186</v>
      </c>
      <c r="H355" s="61">
        <v>329</v>
      </c>
      <c r="I355" s="148">
        <f t="shared" ref="I355:L356" si="33">I356</f>
        <v>0</v>
      </c>
      <c r="J355" s="175">
        <f t="shared" si="33"/>
        <v>0</v>
      </c>
      <c r="K355" s="149">
        <f t="shared" si="33"/>
        <v>0</v>
      </c>
      <c r="L355" s="149">
        <f t="shared" si="33"/>
        <v>0</v>
      </c>
      <c r="M355" s="9"/>
    </row>
    <row r="356" spans="1:13" ht="25.5" hidden="1" customHeight="1">
      <c r="A356" s="91">
        <v>3</v>
      </c>
      <c r="B356" s="91">
        <v>3</v>
      </c>
      <c r="C356" s="92">
        <v>2</v>
      </c>
      <c r="D356" s="93">
        <v>6</v>
      </c>
      <c r="E356" s="93">
        <v>1</v>
      </c>
      <c r="F356" s="94"/>
      <c r="G356" s="73" t="s">
        <v>186</v>
      </c>
      <c r="H356" s="61">
        <v>330</v>
      </c>
      <c r="I356" s="148">
        <f t="shared" si="33"/>
        <v>0</v>
      </c>
      <c r="J356" s="175">
        <f t="shared" si="33"/>
        <v>0</v>
      </c>
      <c r="K356" s="149">
        <f t="shared" si="33"/>
        <v>0</v>
      </c>
      <c r="L356" s="149">
        <f t="shared" si="33"/>
        <v>0</v>
      </c>
      <c r="M356" s="9"/>
    </row>
    <row r="357" spans="1:13" ht="24" hidden="1" customHeight="1">
      <c r="A357" s="106">
        <v>3</v>
      </c>
      <c r="B357" s="106">
        <v>3</v>
      </c>
      <c r="C357" s="107">
        <v>2</v>
      </c>
      <c r="D357" s="108">
        <v>6</v>
      </c>
      <c r="E357" s="108">
        <v>1</v>
      </c>
      <c r="F357" s="120">
        <v>1</v>
      </c>
      <c r="G357" s="105" t="s">
        <v>186</v>
      </c>
      <c r="H357" s="61">
        <v>331</v>
      </c>
      <c r="I357" s="174">
        <v>0</v>
      </c>
      <c r="J357" s="174">
        <v>0</v>
      </c>
      <c r="K357" s="174">
        <v>0</v>
      </c>
      <c r="L357" s="173">
        <v>0</v>
      </c>
      <c r="M357" s="9"/>
    </row>
    <row r="358" spans="1:13" ht="28.5" hidden="1" customHeight="1">
      <c r="A358" s="91">
        <v>3</v>
      </c>
      <c r="B358" s="91">
        <v>3</v>
      </c>
      <c r="C358" s="92">
        <v>2</v>
      </c>
      <c r="D358" s="93">
        <v>7</v>
      </c>
      <c r="E358" s="93"/>
      <c r="F358" s="94"/>
      <c r="G358" s="73" t="s">
        <v>217</v>
      </c>
      <c r="H358" s="61">
        <v>332</v>
      </c>
      <c r="I358" s="148">
        <f>I359</f>
        <v>0</v>
      </c>
      <c r="J358" s="175">
        <f>J359</f>
        <v>0</v>
      </c>
      <c r="K358" s="149">
        <f>K359</f>
        <v>0</v>
      </c>
      <c r="L358" s="149">
        <f>L359</f>
        <v>0</v>
      </c>
      <c r="M358" s="9"/>
    </row>
    <row r="359" spans="1:13" ht="28.5" hidden="1" customHeight="1">
      <c r="A359" s="106">
        <v>3</v>
      </c>
      <c r="B359" s="106">
        <v>3</v>
      </c>
      <c r="C359" s="107">
        <v>2</v>
      </c>
      <c r="D359" s="108">
        <v>7</v>
      </c>
      <c r="E359" s="108">
        <v>1</v>
      </c>
      <c r="F359" s="120"/>
      <c r="G359" s="73" t="s">
        <v>217</v>
      </c>
      <c r="H359" s="61">
        <v>333</v>
      </c>
      <c r="I359" s="148">
        <f>SUM(I360:I361)</f>
        <v>0</v>
      </c>
      <c r="J359" s="148">
        <f>SUM(J360:J361)</f>
        <v>0</v>
      </c>
      <c r="K359" s="148">
        <f>SUM(K360:K361)</f>
        <v>0</v>
      </c>
      <c r="L359" s="148">
        <f>SUM(L360:L361)</f>
        <v>0</v>
      </c>
      <c r="M359" s="9"/>
    </row>
    <row r="360" spans="1:13" ht="27" hidden="1" customHeight="1">
      <c r="A360" s="91">
        <v>3</v>
      </c>
      <c r="B360" s="91">
        <v>3</v>
      </c>
      <c r="C360" s="92">
        <v>2</v>
      </c>
      <c r="D360" s="93">
        <v>7</v>
      </c>
      <c r="E360" s="93">
        <v>1</v>
      </c>
      <c r="F360" s="94">
        <v>1</v>
      </c>
      <c r="G360" s="73" t="s">
        <v>218</v>
      </c>
      <c r="H360" s="61">
        <v>334</v>
      </c>
      <c r="I360" s="174">
        <v>0</v>
      </c>
      <c r="J360" s="174">
        <v>0</v>
      </c>
      <c r="K360" s="174">
        <v>0</v>
      </c>
      <c r="L360" s="173">
        <v>0</v>
      </c>
      <c r="M360" s="9"/>
    </row>
    <row r="361" spans="1:13" ht="30" hidden="1" customHeight="1">
      <c r="A361" s="91">
        <v>3</v>
      </c>
      <c r="B361" s="91">
        <v>3</v>
      </c>
      <c r="C361" s="92">
        <v>2</v>
      </c>
      <c r="D361" s="93">
        <v>7</v>
      </c>
      <c r="E361" s="93">
        <v>1</v>
      </c>
      <c r="F361" s="94">
        <v>2</v>
      </c>
      <c r="G361" s="73" t="s">
        <v>219</v>
      </c>
      <c r="H361" s="61">
        <v>335</v>
      </c>
      <c r="I361" s="152">
        <v>0</v>
      </c>
      <c r="J361" s="152">
        <v>0</v>
      </c>
      <c r="K361" s="152">
        <v>0</v>
      </c>
      <c r="L361" s="152">
        <v>0</v>
      </c>
      <c r="M361" s="9"/>
    </row>
    <row r="362" spans="1:13" ht="39.75" customHeight="1">
      <c r="A362" s="130"/>
      <c r="B362" s="130"/>
      <c r="C362" s="131"/>
      <c r="D362" s="132"/>
      <c r="E362" s="133"/>
      <c r="F362" s="134"/>
      <c r="G362" s="135" t="s">
        <v>222</v>
      </c>
      <c r="H362" s="61">
        <v>336</v>
      </c>
      <c r="I362" s="183">
        <f>SUM(I27+I178)</f>
        <v>198000</v>
      </c>
      <c r="J362" s="183">
        <f>SUM(J27+J178)</f>
        <v>184000</v>
      </c>
      <c r="K362" s="183">
        <f>SUM(K27+K178)</f>
        <v>182652.81</v>
      </c>
      <c r="L362" s="183">
        <f>SUM(L27+L178)</f>
        <v>182652.81</v>
      </c>
      <c r="M362" s="9"/>
    </row>
    <row r="363" spans="1:13" ht="18.75" customHeight="1">
      <c r="G363" s="62"/>
      <c r="H363" s="61"/>
      <c r="I363" s="136"/>
      <c r="J363" s="195"/>
      <c r="K363" s="195"/>
      <c r="L363" s="195"/>
    </row>
    <row r="364" spans="1:13" ht="23.25" customHeight="1">
      <c r="A364" s="430" t="s">
        <v>223</v>
      </c>
      <c r="B364" s="430"/>
      <c r="C364" s="430"/>
      <c r="D364" s="430"/>
      <c r="E364" s="430"/>
      <c r="F364" s="430"/>
      <c r="G364" s="430"/>
      <c r="H364" s="193"/>
      <c r="I364" s="138"/>
      <c r="J364" s="428" t="s">
        <v>224</v>
      </c>
      <c r="K364" s="428"/>
      <c r="L364" s="428"/>
    </row>
    <row r="365" spans="1:13" ht="12.75" customHeight="1">
      <c r="I365" s="141"/>
      <c r="K365" s="141"/>
      <c r="L365" s="141"/>
    </row>
    <row r="366" spans="1:13" ht="15.75" customHeight="1">
      <c r="A366" s="430" t="s">
        <v>228</v>
      </c>
      <c r="B366" s="430"/>
      <c r="C366" s="430"/>
      <c r="D366" s="430"/>
      <c r="E366" s="430"/>
      <c r="F366" s="430"/>
      <c r="G366" s="430"/>
      <c r="I366" s="141"/>
      <c r="J366" s="429" t="s">
        <v>229</v>
      </c>
      <c r="K366" s="429"/>
      <c r="L366" s="429"/>
    </row>
    <row r="367" spans="1:13" ht="33.75" customHeight="1">
      <c r="D367" s="412" t="s">
        <v>230</v>
      </c>
      <c r="E367" s="413"/>
      <c r="F367" s="413"/>
      <c r="G367" s="413"/>
      <c r="H367" s="142"/>
      <c r="I367" s="143" t="s">
        <v>226</v>
      </c>
      <c r="K367" s="411" t="s">
        <v>227</v>
      </c>
      <c r="L367" s="411"/>
    </row>
    <row r="368" spans="1:13" ht="7.5" customHeight="1"/>
    <row r="369" spans="8:8" ht="8.25" customHeight="1">
      <c r="H369" s="36" t="s">
        <v>231</v>
      </c>
    </row>
  </sheetData>
  <mergeCells count="30">
    <mergeCell ref="A19:I19"/>
    <mergeCell ref="A4:L4"/>
    <mergeCell ref="A5:L5"/>
    <mergeCell ref="I1:L1"/>
    <mergeCell ref="I2:L2"/>
    <mergeCell ref="A6:L6"/>
    <mergeCell ref="G7:K7"/>
    <mergeCell ref="A8:L8"/>
    <mergeCell ref="G9:K9"/>
    <mergeCell ref="G10:K10"/>
    <mergeCell ref="B11:L11"/>
    <mergeCell ref="G12:K12"/>
    <mergeCell ref="G13:K13"/>
    <mergeCell ref="E14:K14"/>
    <mergeCell ref="A15:L15"/>
    <mergeCell ref="A20:I20"/>
    <mergeCell ref="A26:F26"/>
    <mergeCell ref="D367:G367"/>
    <mergeCell ref="K367:L367"/>
    <mergeCell ref="A24:F25"/>
    <mergeCell ref="G24:G25"/>
    <mergeCell ref="H24:H25"/>
    <mergeCell ref="I24:J24"/>
    <mergeCell ref="K24:K25"/>
    <mergeCell ref="G22:H22"/>
    <mergeCell ref="L24:L25"/>
    <mergeCell ref="J364:L364"/>
    <mergeCell ref="J366:L366"/>
    <mergeCell ref="A364:G364"/>
    <mergeCell ref="A366:G366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1A5B-AA3D-455A-9339-B313E183D1B3}">
  <sheetPr>
    <pageSetUpPr fitToPage="1"/>
  </sheetPr>
  <dimension ref="A1:R378"/>
  <sheetViews>
    <sheetView showZeros="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400" t="s">
        <v>7</v>
      </c>
      <c r="H13" s="400"/>
      <c r="I13" s="400"/>
      <c r="J13" s="400"/>
      <c r="K13" s="400"/>
      <c r="L13" s="189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F16" s="392"/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240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405" t="s">
        <v>239</v>
      </c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18</v>
      </c>
      <c r="L26" s="35"/>
      <c r="M26" s="27"/>
    </row>
    <row r="27" spans="1:13" ht="12.75" customHeight="1">
      <c r="A27" s="407" t="s">
        <v>238</v>
      </c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29.1" customHeight="1">
      <c r="A28" s="407" t="s">
        <v>254</v>
      </c>
      <c r="B28" s="407"/>
      <c r="C28" s="407"/>
      <c r="D28" s="407"/>
      <c r="E28" s="407"/>
      <c r="F28" s="407"/>
      <c r="G28" s="407"/>
      <c r="H28" s="407"/>
      <c r="I28" s="407"/>
      <c r="J28" s="187" t="s">
        <v>21</v>
      </c>
      <c r="K28" s="39" t="s">
        <v>236</v>
      </c>
      <c r="L28" s="35"/>
      <c r="M28" s="27"/>
    </row>
    <row r="29" spans="1:13" ht="12.75" customHeight="1">
      <c r="F29" s="36"/>
      <c r="G29" s="40" t="s">
        <v>22</v>
      </c>
      <c r="H29" s="130" t="s">
        <v>243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 t="s">
        <v>234</v>
      </c>
      <c r="J30" s="185" t="s">
        <v>233</v>
      </c>
      <c r="K30" s="186" t="s">
        <v>233</v>
      </c>
      <c r="L30" s="186" t="s">
        <v>233</v>
      </c>
      <c r="M30" s="27"/>
    </row>
    <row r="31" spans="1:13" ht="14.25" customHeight="1">
      <c r="A31" s="44" t="s">
        <v>241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40000</v>
      </c>
      <c r="J35" s="148">
        <f>SUM(J36+J47+J67+J88+J95+J115+J141+J160+J170)</f>
        <v>30000</v>
      </c>
      <c r="K35" s="149">
        <f>SUM(K36+K47+K67+K88+K95+K115+K141+K160+K170)</f>
        <v>18878.099999999999</v>
      </c>
      <c r="L35" s="148">
        <f>SUM(L36+L47+L67+L88+L95+L115+L141+L160+L170)</f>
        <v>18878.099999999999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40000</v>
      </c>
      <c r="J47" s="162">
        <f t="shared" si="2"/>
        <v>30000</v>
      </c>
      <c r="K47" s="159">
        <f t="shared" si="2"/>
        <v>18878.099999999999</v>
      </c>
      <c r="L47" s="159">
        <f t="shared" si="2"/>
        <v>18878.099999999999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40000</v>
      </c>
      <c r="J48" s="149">
        <f t="shared" si="2"/>
        <v>30000</v>
      </c>
      <c r="K48" s="148">
        <f t="shared" si="2"/>
        <v>18878.099999999999</v>
      </c>
      <c r="L48" s="149">
        <f t="shared" si="2"/>
        <v>18878.099999999999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40000</v>
      </c>
      <c r="J49" s="149">
        <f t="shared" si="2"/>
        <v>30000</v>
      </c>
      <c r="K49" s="155">
        <f t="shared" si="2"/>
        <v>18878.099999999999</v>
      </c>
      <c r="L49" s="155">
        <f t="shared" si="2"/>
        <v>18878.099999999999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40000</v>
      </c>
      <c r="J50" s="156">
        <f>SUM(J51:J66)</f>
        <v>30000</v>
      </c>
      <c r="K50" s="157">
        <f>SUM(K51:K66)</f>
        <v>18878.099999999999</v>
      </c>
      <c r="L50" s="157">
        <f>SUM(L51:L66)</f>
        <v>18878.099999999999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40000</v>
      </c>
      <c r="J66" s="151">
        <v>30000</v>
      </c>
      <c r="K66" s="151">
        <v>18878.099999999999</v>
      </c>
      <c r="L66" s="151">
        <v>18878.099999999999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0</v>
      </c>
      <c r="J186" s="175">
        <f>SUM(J187+J240+J305)</f>
        <v>0</v>
      </c>
      <c r="K186" s="149">
        <f>SUM(K187+K240+K305)</f>
        <v>0</v>
      </c>
      <c r="L186" s="148">
        <f>SUM(L187+L240+L305)</f>
        <v>0</v>
      </c>
      <c r="M186" s="9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 s="9"/>
    </row>
    <row r="188" spans="1:13" ht="30.75" hidden="1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0</v>
      </c>
      <c r="J188" s="175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0</v>
      </c>
      <c r="J193" s="175">
        <f>SUM(J194:J196)</f>
        <v>0</v>
      </c>
      <c r="K193" s="149">
        <f>SUM(K194:K196)</f>
        <v>0</v>
      </c>
      <c r="L193" s="148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40000</v>
      </c>
      <c r="J370" s="183">
        <f>SUM(J35+J186)</f>
        <v>30000</v>
      </c>
      <c r="K370" s="183">
        <f>SUM(K35+K186)</f>
        <v>18878.099999999999</v>
      </c>
      <c r="L370" s="183">
        <f>SUM(L35+L186)</f>
        <v>18878.099999999999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193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9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C208-7889-4825-8FC5-F6CBF7B8D6B7}">
  <sheetPr>
    <pageSetUpPr fitToPage="1"/>
  </sheetPr>
  <dimension ref="A1:R378"/>
  <sheetViews>
    <sheetView showZeros="0" view="pageBreakPreview" topLeftCell="A20" zoomScale="60" zoomScaleNormal="100" workbookViewId="0">
      <selection activeCell="S32" sqref="S32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400" t="s">
        <v>7</v>
      </c>
      <c r="H13" s="400"/>
      <c r="I13" s="400"/>
      <c r="J13" s="400"/>
      <c r="K13" s="400"/>
      <c r="L13" s="189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F16" s="392"/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240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405" t="s">
        <v>239</v>
      </c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18</v>
      </c>
      <c r="L26" s="35"/>
      <c r="M26" s="27"/>
    </row>
    <row r="27" spans="1:13" ht="12.75" customHeight="1">
      <c r="A27" s="407" t="s">
        <v>238</v>
      </c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29.1" customHeight="1">
      <c r="A28" s="407" t="s">
        <v>237</v>
      </c>
      <c r="B28" s="407"/>
      <c r="C28" s="407"/>
      <c r="D28" s="407"/>
      <c r="E28" s="407"/>
      <c r="F28" s="407"/>
      <c r="G28" s="407"/>
      <c r="H28" s="407"/>
      <c r="I28" s="407"/>
      <c r="J28" s="187" t="s">
        <v>21</v>
      </c>
      <c r="K28" s="39" t="s">
        <v>236</v>
      </c>
      <c r="L28" s="35"/>
      <c r="M28" s="27"/>
    </row>
    <row r="29" spans="1:13" ht="12.75" customHeight="1">
      <c r="F29" s="36"/>
      <c r="G29" s="40" t="s">
        <v>22</v>
      </c>
      <c r="H29" s="130" t="s">
        <v>243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 t="s">
        <v>234</v>
      </c>
      <c r="J30" s="185" t="s">
        <v>233</v>
      </c>
      <c r="K30" s="186" t="s">
        <v>233</v>
      </c>
      <c r="L30" s="186" t="s">
        <v>233</v>
      </c>
      <c r="M30" s="27"/>
    </row>
    <row r="31" spans="1:13" ht="14.25" customHeight="1">
      <c r="A31" s="44" t="s">
        <v>241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1069000</v>
      </c>
      <c r="J35" s="148">
        <f>SUM(J36+J47+J67+J88+J95+J115+J141+J160+J170)</f>
        <v>632160</v>
      </c>
      <c r="K35" s="149">
        <f>SUM(K36+K47+K67+K88+K95+K115+K141+K160+K170)</f>
        <v>539322.36</v>
      </c>
      <c r="L35" s="148">
        <f>SUM(L36+L47+L67+L88+L95+L115+L141+L160+L170)</f>
        <v>539322.36</v>
      </c>
    </row>
    <row r="36" spans="1:18" ht="16.5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806900</v>
      </c>
      <c r="J36" s="148">
        <f>SUM(J37+J43)</f>
        <v>470000</v>
      </c>
      <c r="K36" s="164">
        <f>SUM(K37+K43)</f>
        <v>415535.41000000003</v>
      </c>
      <c r="L36" s="155">
        <f>SUM(L37+L43)</f>
        <v>415535.41000000003</v>
      </c>
      <c r="M36" s="9"/>
    </row>
    <row r="37" spans="1:18" ht="14.25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795300</v>
      </c>
      <c r="J37" s="148">
        <f>SUM(J38)</f>
        <v>463000</v>
      </c>
      <c r="K37" s="149">
        <f>SUM(K38)</f>
        <v>409336.82</v>
      </c>
      <c r="L37" s="148">
        <f>SUM(L38)</f>
        <v>409336.82</v>
      </c>
      <c r="M37" s="9"/>
      <c r="Q37" s="9"/>
    </row>
    <row r="38" spans="1:18" ht="13.5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795300</v>
      </c>
      <c r="J38" s="148">
        <f t="shared" ref="J38:L39" si="0">SUM(J39)</f>
        <v>463000</v>
      </c>
      <c r="K38" s="148">
        <f t="shared" si="0"/>
        <v>409336.82</v>
      </c>
      <c r="L38" s="148">
        <f t="shared" si="0"/>
        <v>409336.82</v>
      </c>
      <c r="M38" s="9"/>
      <c r="Q38" s="75"/>
    </row>
    <row r="39" spans="1:18" ht="14.25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795300</v>
      </c>
      <c r="J39" s="149">
        <f t="shared" si="0"/>
        <v>463000</v>
      </c>
      <c r="K39" s="149">
        <f t="shared" si="0"/>
        <v>409336.82</v>
      </c>
      <c r="L39" s="149">
        <f t="shared" si="0"/>
        <v>409336.82</v>
      </c>
      <c r="M39" s="9"/>
      <c r="Q39" s="75"/>
    </row>
    <row r="40" spans="1:18" ht="14.25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795300</v>
      </c>
      <c r="J40" s="151">
        <v>463000</v>
      </c>
      <c r="K40" s="151">
        <v>409336.82</v>
      </c>
      <c r="L40" s="151">
        <v>409336.82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11600</v>
      </c>
      <c r="J43" s="148">
        <f t="shared" si="1"/>
        <v>7000</v>
      </c>
      <c r="K43" s="149">
        <f t="shared" si="1"/>
        <v>6198.59</v>
      </c>
      <c r="L43" s="148">
        <f t="shared" si="1"/>
        <v>6198.59</v>
      </c>
      <c r="M43" s="9"/>
      <c r="Q43" s="75"/>
    </row>
    <row r="44" spans="1:18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11600</v>
      </c>
      <c r="J44" s="148">
        <f t="shared" si="1"/>
        <v>7000</v>
      </c>
      <c r="K44" s="148">
        <f t="shared" si="1"/>
        <v>6198.59</v>
      </c>
      <c r="L44" s="148">
        <f t="shared" si="1"/>
        <v>6198.59</v>
      </c>
      <c r="Q44" s="9"/>
    </row>
    <row r="45" spans="1:18" ht="13.5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11600</v>
      </c>
      <c r="J45" s="148">
        <f t="shared" si="1"/>
        <v>7000</v>
      </c>
      <c r="K45" s="148">
        <f t="shared" si="1"/>
        <v>6198.59</v>
      </c>
      <c r="L45" s="148">
        <f t="shared" si="1"/>
        <v>6198.59</v>
      </c>
      <c r="M45" s="9"/>
      <c r="Q45" s="75"/>
    </row>
    <row r="46" spans="1:18" ht="14.25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11600</v>
      </c>
      <c r="J46" s="151">
        <v>7000</v>
      </c>
      <c r="K46" s="151">
        <v>6198.59</v>
      </c>
      <c r="L46" s="151">
        <v>6198.59</v>
      </c>
      <c r="M46" s="9"/>
      <c r="Q46" s="75"/>
    </row>
    <row r="47" spans="1:18" ht="26.25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249500</v>
      </c>
      <c r="J47" s="162">
        <f t="shared" si="2"/>
        <v>155860</v>
      </c>
      <c r="K47" s="159">
        <f t="shared" si="2"/>
        <v>118258.20999999999</v>
      </c>
      <c r="L47" s="159">
        <f t="shared" si="2"/>
        <v>118258.20999999999</v>
      </c>
      <c r="M47" s="9"/>
    </row>
    <row r="48" spans="1:18" ht="27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249500</v>
      </c>
      <c r="J48" s="149">
        <f t="shared" si="2"/>
        <v>155860</v>
      </c>
      <c r="K48" s="148">
        <f t="shared" si="2"/>
        <v>118258.20999999999</v>
      </c>
      <c r="L48" s="149">
        <f t="shared" si="2"/>
        <v>118258.20999999999</v>
      </c>
      <c r="M48" s="9"/>
      <c r="Q48" s="9"/>
      <c r="R48" s="75"/>
    </row>
    <row r="49" spans="1:18" ht="15.75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249500</v>
      </c>
      <c r="J49" s="149">
        <f t="shared" si="2"/>
        <v>155860</v>
      </c>
      <c r="K49" s="155">
        <f t="shared" si="2"/>
        <v>118258.20999999999</v>
      </c>
      <c r="L49" s="155">
        <f t="shared" si="2"/>
        <v>118258.20999999999</v>
      </c>
      <c r="M49" s="9"/>
      <c r="Q49" s="75"/>
      <c r="R49" s="9"/>
    </row>
    <row r="50" spans="1:18" ht="24.75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249500</v>
      </c>
      <c r="J50" s="156">
        <f>SUM(J51:J66)</f>
        <v>155860</v>
      </c>
      <c r="K50" s="157">
        <f>SUM(K51:K66)</f>
        <v>118258.20999999999</v>
      </c>
      <c r="L50" s="157">
        <f>SUM(L51:L66)</f>
        <v>118258.20999999999</v>
      </c>
      <c r="M50" s="9"/>
      <c r="Q50" s="75"/>
      <c r="R50" s="9"/>
    </row>
    <row r="51" spans="1:18" ht="15.75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9600</v>
      </c>
      <c r="J51" s="151">
        <v>4800</v>
      </c>
      <c r="K51" s="151">
        <v>3180</v>
      </c>
      <c r="L51" s="151">
        <v>3180</v>
      </c>
      <c r="M51" s="9"/>
      <c r="Q51" s="75"/>
      <c r="R51" s="9"/>
    </row>
    <row r="52" spans="1:18" ht="26.25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800</v>
      </c>
      <c r="J52" s="151">
        <v>400</v>
      </c>
      <c r="K52" s="151">
        <v>0</v>
      </c>
      <c r="L52" s="151">
        <v>0</v>
      </c>
      <c r="M52" s="9"/>
      <c r="Q52" s="75"/>
      <c r="R52" s="9"/>
    </row>
    <row r="53" spans="1:18" ht="26.25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3400</v>
      </c>
      <c r="J53" s="151">
        <v>1800</v>
      </c>
      <c r="K53" s="151">
        <v>1558.62</v>
      </c>
      <c r="L53" s="151">
        <v>1558.62</v>
      </c>
      <c r="M53" s="9"/>
      <c r="Q53" s="75"/>
      <c r="R53" s="9"/>
    </row>
    <row r="54" spans="1:18" ht="27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43000</v>
      </c>
      <c r="J54" s="151">
        <v>23000</v>
      </c>
      <c r="K54" s="151">
        <v>21889.52</v>
      </c>
      <c r="L54" s="151">
        <v>21889.52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800</v>
      </c>
      <c r="J56" s="151">
        <v>400</v>
      </c>
      <c r="K56" s="151">
        <v>400</v>
      </c>
      <c r="L56" s="151">
        <v>400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12500</v>
      </c>
      <c r="J58" s="152">
        <v>6300</v>
      </c>
      <c r="K58" s="152">
        <v>3853</v>
      </c>
      <c r="L58" s="152">
        <v>3853</v>
      </c>
      <c r="M58" s="9"/>
      <c r="Q58" s="75"/>
      <c r="R58" s="9"/>
    </row>
    <row r="59" spans="1:18" ht="27.75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7000</v>
      </c>
      <c r="J59" s="151">
        <v>4600</v>
      </c>
      <c r="K59" s="151">
        <v>3111.26</v>
      </c>
      <c r="L59" s="151">
        <v>3111.26</v>
      </c>
      <c r="M59" s="9"/>
      <c r="Q59" s="75"/>
      <c r="R59" s="9"/>
    </row>
    <row r="60" spans="1:18" ht="15.75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3200</v>
      </c>
      <c r="J60" s="151">
        <v>1600</v>
      </c>
      <c r="K60" s="151">
        <v>50</v>
      </c>
      <c r="L60" s="151">
        <v>50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74900</v>
      </c>
      <c r="J62" s="151">
        <v>50000</v>
      </c>
      <c r="K62" s="151">
        <v>29022.19</v>
      </c>
      <c r="L62" s="151">
        <v>29022.19</v>
      </c>
      <c r="M62" s="9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1500</v>
      </c>
      <c r="J63" s="151">
        <v>760</v>
      </c>
      <c r="K63" s="151">
        <v>734.8</v>
      </c>
      <c r="L63" s="151">
        <v>734.8</v>
      </c>
      <c r="M63" s="9"/>
      <c r="Q63" s="75"/>
      <c r="R63" s="9"/>
    </row>
    <row r="64" spans="1:18" ht="12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400</v>
      </c>
      <c r="J64" s="151">
        <v>200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92400</v>
      </c>
      <c r="J66" s="151">
        <v>62000</v>
      </c>
      <c r="K66" s="151">
        <v>54458.82</v>
      </c>
      <c r="L66" s="151">
        <v>54458.82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12600</v>
      </c>
      <c r="J141" s="175">
        <f>SUM(J142+J147+J155)</f>
        <v>6300</v>
      </c>
      <c r="K141" s="149">
        <f>SUM(K142+K147+K155)</f>
        <v>5528.74</v>
      </c>
      <c r="L141" s="148">
        <f>SUM(L142+L147+L155)</f>
        <v>5528.74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12600</v>
      </c>
      <c r="J155" s="175">
        <f t="shared" si="15"/>
        <v>6300</v>
      </c>
      <c r="K155" s="149">
        <f t="shared" si="15"/>
        <v>5528.74</v>
      </c>
      <c r="L155" s="148">
        <f t="shared" si="15"/>
        <v>5528.74</v>
      </c>
    </row>
    <row r="156" spans="1:13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12600</v>
      </c>
      <c r="J156" s="168">
        <f t="shared" si="15"/>
        <v>6300</v>
      </c>
      <c r="K156" s="157">
        <f t="shared" si="15"/>
        <v>5528.74</v>
      </c>
      <c r="L156" s="156">
        <f t="shared" si="15"/>
        <v>5528.74</v>
      </c>
    </row>
    <row r="157" spans="1:13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12600</v>
      </c>
      <c r="J157" s="175">
        <f>SUM(J158:J159)</f>
        <v>6300</v>
      </c>
      <c r="K157" s="149">
        <f>SUM(K158:K159)</f>
        <v>5528.74</v>
      </c>
      <c r="L157" s="148">
        <f>SUM(L158:L159)</f>
        <v>5528.74</v>
      </c>
    </row>
    <row r="158" spans="1:13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12600</v>
      </c>
      <c r="J158" s="170">
        <v>6300</v>
      </c>
      <c r="K158" s="170">
        <v>5528.74</v>
      </c>
      <c r="L158" s="170">
        <v>5528.74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0</v>
      </c>
      <c r="J186" s="175">
        <f>SUM(J187+J240+J305)</f>
        <v>0</v>
      </c>
      <c r="K186" s="149">
        <f>SUM(K187+K240+K305)</f>
        <v>0</v>
      </c>
      <c r="L186" s="148">
        <f>SUM(L187+L240+L305)</f>
        <v>0</v>
      </c>
      <c r="M186" s="9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 s="9"/>
    </row>
    <row r="188" spans="1:13" ht="30.75" hidden="1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0</v>
      </c>
      <c r="J188" s="175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 s="9"/>
    </row>
    <row r="193" spans="1:13" ht="27.75" hidden="1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0</v>
      </c>
      <c r="J193" s="175">
        <f>SUM(J194:J196)</f>
        <v>0</v>
      </c>
      <c r="K193" s="149">
        <f>SUM(K194:K196)</f>
        <v>0</v>
      </c>
      <c r="L193" s="148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t="25.5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1069000</v>
      </c>
      <c r="J370" s="183">
        <f>SUM(J35+J186)</f>
        <v>632160</v>
      </c>
      <c r="K370" s="183">
        <f>SUM(K35+K186)</f>
        <v>539322.36</v>
      </c>
      <c r="L370" s="183">
        <f>SUM(L35+L186)</f>
        <v>539322.36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193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9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A8DC-4749-4BBA-977D-65361EA517C3}">
  <sheetPr>
    <pageSetUpPr fitToPage="1"/>
  </sheetPr>
  <dimension ref="A1:R378"/>
  <sheetViews>
    <sheetView showZeros="0" view="pageBreakPreview" topLeftCell="A12" zoomScale="60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400" t="s">
        <v>7</v>
      </c>
      <c r="H13" s="400"/>
      <c r="I13" s="400"/>
      <c r="J13" s="400"/>
      <c r="K13" s="400"/>
      <c r="L13" s="189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F16" s="392"/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240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405" t="s">
        <v>253</v>
      </c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18</v>
      </c>
      <c r="L26" s="35"/>
      <c r="M26" s="27"/>
    </row>
    <row r="27" spans="1:13" ht="12.75" customHeight="1">
      <c r="A27" s="407" t="s">
        <v>252</v>
      </c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12" customHeight="1">
      <c r="A28" s="407" t="s">
        <v>251</v>
      </c>
      <c r="B28" s="407"/>
      <c r="C28" s="407"/>
      <c r="D28" s="407"/>
      <c r="E28" s="407"/>
      <c r="F28" s="407"/>
      <c r="G28" s="407"/>
      <c r="H28" s="407"/>
      <c r="I28" s="407"/>
      <c r="J28" s="187" t="s">
        <v>21</v>
      </c>
      <c r="K28" s="39" t="s">
        <v>250</v>
      </c>
      <c r="L28" s="35"/>
      <c r="M28" s="27"/>
    </row>
    <row r="29" spans="1:13" ht="12.75" customHeight="1">
      <c r="F29" s="36"/>
      <c r="G29" s="40" t="s">
        <v>22</v>
      </c>
      <c r="H29" s="130" t="s">
        <v>243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 t="s">
        <v>249</v>
      </c>
      <c r="J30" s="185" t="s">
        <v>248</v>
      </c>
      <c r="K30" s="186" t="s">
        <v>233</v>
      </c>
      <c r="L30" s="186" t="s">
        <v>233</v>
      </c>
      <c r="M30" s="27"/>
    </row>
    <row r="31" spans="1:13" ht="14.25" customHeight="1">
      <c r="A31" s="44" t="s">
        <v>241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38200</v>
      </c>
      <c r="J186" s="175">
        <f>SUM(J187+J240+J305)</f>
        <v>38200</v>
      </c>
      <c r="K186" s="149">
        <f>SUM(K187+K240+K305)</f>
        <v>37203.75</v>
      </c>
      <c r="L186" s="148">
        <f>SUM(L187+L240+L305)</f>
        <v>37203.75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38200</v>
      </c>
      <c r="J187" s="159">
        <f>SUM(J188+J211+J218+J230+J234)</f>
        <v>38200</v>
      </c>
      <c r="K187" s="159">
        <f>SUM(K188+K211+K218+K230+K234)</f>
        <v>37203.75</v>
      </c>
      <c r="L187" s="159">
        <f>SUM(L188+L211+L218+L230+L234)</f>
        <v>37203.75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38200</v>
      </c>
      <c r="J188" s="175">
        <f>SUM(J189+J192+J197+J203+J208)</f>
        <v>38200</v>
      </c>
      <c r="K188" s="149">
        <f>SUM(K189+K192+K197+K203+K208)</f>
        <v>37203.75</v>
      </c>
      <c r="L188" s="148">
        <f>SUM(L189+L192+L197+L203+L208)</f>
        <v>37203.75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38200</v>
      </c>
      <c r="J192" s="161">
        <f>J193</f>
        <v>38200</v>
      </c>
      <c r="K192" s="162">
        <f>K193</f>
        <v>37203.75</v>
      </c>
      <c r="L192" s="159">
        <f>L193</f>
        <v>37203.75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38200</v>
      </c>
      <c r="J193" s="175">
        <f>SUM(J194:J196)</f>
        <v>38200</v>
      </c>
      <c r="K193" s="149">
        <f>SUM(K194:K196)</f>
        <v>37203.75</v>
      </c>
      <c r="L193" s="148">
        <f>SUM(L194:L196)</f>
        <v>37203.75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38200</v>
      </c>
      <c r="J196" s="150">
        <v>38200</v>
      </c>
      <c r="K196" s="150">
        <v>37203.75</v>
      </c>
      <c r="L196" s="174">
        <v>37203.75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t="25.5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38200</v>
      </c>
      <c r="J370" s="183">
        <f>SUM(J35+J186)</f>
        <v>38200</v>
      </c>
      <c r="K370" s="183">
        <f>SUM(K35+K186)</f>
        <v>37203.75</v>
      </c>
      <c r="L370" s="183">
        <f>SUM(L35+L186)</f>
        <v>37203.75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193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9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A790-8822-4458-A757-FA1ECA3DA87C}">
  <sheetPr>
    <pageSetUpPr fitToPage="1"/>
  </sheetPr>
  <dimension ref="A1:R378"/>
  <sheetViews>
    <sheetView showZeros="0" view="pageBreakPreview" topLeftCell="A2" zoomScale="60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190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192"/>
      <c r="O1" s="192"/>
      <c r="P1" s="192"/>
      <c r="Q1" s="192"/>
    </row>
    <row r="2" spans="1:17" ht="22.5" customHeight="1">
      <c r="H2" s="8"/>
      <c r="I2" s="396" t="s">
        <v>1</v>
      </c>
      <c r="J2" s="396"/>
      <c r="K2" s="396"/>
      <c r="L2" s="396"/>
      <c r="M2" s="6"/>
      <c r="N2" s="192"/>
      <c r="O2" s="192"/>
      <c r="P2" s="192"/>
      <c r="Q2" s="10"/>
    </row>
    <row r="3" spans="1:17" ht="13.5" customHeight="1">
      <c r="H3" s="31"/>
      <c r="I3" s="192" t="s">
        <v>2</v>
      </c>
      <c r="J3" s="192"/>
      <c r="K3" s="5"/>
      <c r="L3" s="5"/>
      <c r="M3" s="6"/>
      <c r="N3" s="192"/>
      <c r="O3" s="192"/>
      <c r="P3" s="192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192"/>
      <c r="Q4" s="13"/>
    </row>
    <row r="5" spans="1:17" ht="5.25" customHeight="1">
      <c r="H5" s="16"/>
      <c r="I5" s="9"/>
      <c r="J5" s="5"/>
      <c r="K5" s="5"/>
      <c r="L5" s="5"/>
      <c r="M5" s="6"/>
      <c r="N5" s="192"/>
      <c r="O5" s="192"/>
      <c r="P5" s="192"/>
      <c r="Q5" s="13"/>
    </row>
    <row r="6" spans="1:17" ht="3.75" customHeight="1">
      <c r="H6" s="16"/>
      <c r="I6" s="9"/>
      <c r="J6" s="17"/>
      <c r="K6" s="5"/>
      <c r="L6" s="5"/>
      <c r="M6" s="6"/>
      <c r="N6" s="192"/>
      <c r="O6" s="192"/>
      <c r="P6" s="192"/>
    </row>
    <row r="7" spans="1:17" ht="6.75" customHeight="1">
      <c r="H7" s="16"/>
      <c r="I7" s="9"/>
      <c r="K7" s="192"/>
      <c r="L7" s="192"/>
      <c r="M7" s="6"/>
      <c r="N7" s="192"/>
      <c r="O7" s="192"/>
      <c r="P7" s="192"/>
      <c r="Q7" s="20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6"/>
    </row>
    <row r="13" spans="1:17" ht="14.25" customHeight="1">
      <c r="A13" s="188"/>
      <c r="B13" s="189"/>
      <c r="C13" s="189"/>
      <c r="D13" s="189"/>
      <c r="E13" s="189"/>
      <c r="F13" s="189"/>
      <c r="G13" s="400" t="s">
        <v>7</v>
      </c>
      <c r="H13" s="400"/>
      <c r="I13" s="400"/>
      <c r="J13" s="400"/>
      <c r="K13" s="400"/>
      <c r="L13" s="189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F16" s="392"/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240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192"/>
      <c r="H21" s="192"/>
      <c r="I21" s="192"/>
      <c r="J21" s="192"/>
      <c r="K21" s="192"/>
    </row>
    <row r="22" spans="1:13">
      <c r="B22" s="9"/>
      <c r="C22" s="9"/>
      <c r="D22" s="9"/>
      <c r="E22" s="405" t="s">
        <v>247</v>
      </c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192"/>
      <c r="F26" s="191"/>
      <c r="I26" s="33"/>
      <c r="J26" s="33"/>
      <c r="K26" s="34" t="s">
        <v>18</v>
      </c>
      <c r="L26" s="35"/>
      <c r="M26" s="27"/>
    </row>
    <row r="27" spans="1:13" ht="12.75" customHeight="1">
      <c r="A27" s="407" t="s">
        <v>246</v>
      </c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12" customHeight="1">
      <c r="A28" s="407" t="s">
        <v>245</v>
      </c>
      <c r="B28" s="407"/>
      <c r="C28" s="407"/>
      <c r="D28" s="407"/>
      <c r="E28" s="407"/>
      <c r="F28" s="407"/>
      <c r="G28" s="407"/>
      <c r="H28" s="407"/>
      <c r="I28" s="407"/>
      <c r="J28" s="187" t="s">
        <v>21</v>
      </c>
      <c r="K28" s="39" t="s">
        <v>244</v>
      </c>
      <c r="L28" s="35"/>
      <c r="M28" s="27"/>
    </row>
    <row r="29" spans="1:13" ht="12.75" customHeight="1">
      <c r="F29" s="36"/>
      <c r="G29" s="40" t="s">
        <v>22</v>
      </c>
      <c r="H29" s="130" t="s">
        <v>243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 t="s">
        <v>242</v>
      </c>
      <c r="J30" s="185" t="s">
        <v>233</v>
      </c>
      <c r="K30" s="186" t="s">
        <v>233</v>
      </c>
      <c r="L30" s="186" t="s">
        <v>233</v>
      </c>
      <c r="M30" s="27"/>
    </row>
    <row r="31" spans="1:13" ht="14.25" customHeight="1">
      <c r="A31" s="44" t="s">
        <v>241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30000</v>
      </c>
      <c r="J186" s="175">
        <f>SUM(J187+J240+J305)</f>
        <v>30000</v>
      </c>
      <c r="K186" s="149">
        <f>SUM(K187+K240+K305)</f>
        <v>23949.200000000001</v>
      </c>
      <c r="L186" s="148">
        <f>SUM(L187+L240+L305)</f>
        <v>23949.200000000001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30000</v>
      </c>
      <c r="J187" s="159">
        <f>SUM(J188+J211+J218+J230+J234)</f>
        <v>30000</v>
      </c>
      <c r="K187" s="159">
        <f>SUM(K188+K211+K218+K230+K234)</f>
        <v>23949.200000000001</v>
      </c>
      <c r="L187" s="159">
        <f>SUM(L188+L211+L218+L230+L234)</f>
        <v>23949.200000000001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30000</v>
      </c>
      <c r="J188" s="175">
        <f>SUM(J189+J192+J197+J203+J208)</f>
        <v>30000</v>
      </c>
      <c r="K188" s="149">
        <f>SUM(K189+K192+K197+K203+K208)</f>
        <v>23949.200000000001</v>
      </c>
      <c r="L188" s="148">
        <f>SUM(L189+L192+L197+L203+L208)</f>
        <v>23949.200000000001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30000</v>
      </c>
      <c r="J192" s="161">
        <f>J193</f>
        <v>30000</v>
      </c>
      <c r="K192" s="162">
        <f>K193</f>
        <v>23949.200000000001</v>
      </c>
      <c r="L192" s="159">
        <f>L193</f>
        <v>23949.200000000001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30000</v>
      </c>
      <c r="J193" s="175">
        <f>SUM(J194:J196)</f>
        <v>30000</v>
      </c>
      <c r="K193" s="149">
        <f>SUM(K194:K196)</f>
        <v>23949.200000000001</v>
      </c>
      <c r="L193" s="148">
        <f>SUM(L194:L196)</f>
        <v>23949.200000000001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30000</v>
      </c>
      <c r="J196" s="150">
        <v>30000</v>
      </c>
      <c r="K196" s="150">
        <v>23949.200000000001</v>
      </c>
      <c r="L196" s="174">
        <v>23949.200000000001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t="25.5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30000</v>
      </c>
      <c r="J370" s="183">
        <f>SUM(J35+J186)</f>
        <v>30000</v>
      </c>
      <c r="K370" s="183">
        <f>SUM(K35+K186)</f>
        <v>23949.200000000001</v>
      </c>
      <c r="L370" s="183">
        <f>SUM(L35+L186)</f>
        <v>23949.200000000001</v>
      </c>
      <c r="M370" s="9"/>
    </row>
    <row r="371" spans="1:13" ht="18.75" customHeight="1">
      <c r="G371" s="62"/>
      <c r="H371" s="61"/>
      <c r="I371" s="136"/>
      <c r="J371" s="195"/>
      <c r="K371" s="195"/>
      <c r="L371" s="19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193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19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C6CE-5A28-4FCA-991F-07514ADBCF38}">
  <sheetPr>
    <pageSetUpPr fitToPage="1"/>
  </sheetPr>
  <dimension ref="A1:R378"/>
  <sheetViews>
    <sheetView showZeros="0" view="pageBreakPreview" zoomScale="60" zoomScaleNormal="100" workbookViewId="0">
      <selection activeCell="A16" sqref="A16:XFD16"/>
    </sheetView>
  </sheetViews>
  <sheetFormatPr defaultColWidth="9.140625" defaultRowHeight="12.75"/>
  <cols>
    <col min="1" max="4" width="2" style="36" customWidth="1"/>
    <col min="5" max="5" width="2.140625" style="36" customWidth="1"/>
    <col min="6" max="6" width="3.5703125" style="279" customWidth="1"/>
    <col min="7" max="7" width="34.28515625" style="36" customWidth="1"/>
    <col min="8" max="8" width="4.7109375" style="36" customWidth="1"/>
    <col min="9" max="12" width="12.85546875" style="36" customWidth="1"/>
    <col min="13" max="13" width="0.140625" style="36" hidden="1" customWidth="1"/>
    <col min="14" max="14" width="6.140625" style="36" hidden="1" customWidth="1"/>
    <col min="15" max="15" width="8.85546875" style="36" hidden="1" customWidth="1"/>
    <col min="16" max="16" width="9.140625" style="36"/>
    <col min="17" max="17" width="6.140625" style="36" customWidth="1"/>
    <col min="18" max="18" width="9.140625" style="36"/>
    <col min="19" max="16384" width="9.140625" style="9"/>
  </cols>
  <sheetData>
    <row r="1" spans="1:17" ht="24.75" customHeight="1">
      <c r="G1" s="3"/>
      <c r="H1" s="8"/>
      <c r="I1" s="395" t="s">
        <v>0</v>
      </c>
      <c r="J1" s="395"/>
      <c r="K1" s="395"/>
      <c r="L1" s="395"/>
      <c r="M1" s="6"/>
      <c r="N1" s="281"/>
      <c r="O1" s="281"/>
      <c r="P1" s="281"/>
      <c r="Q1" s="281"/>
    </row>
    <row r="2" spans="1:17" ht="22.5" customHeight="1">
      <c r="H2" s="8"/>
      <c r="I2" s="396" t="s">
        <v>1</v>
      </c>
      <c r="J2" s="396"/>
      <c r="K2" s="396"/>
      <c r="L2" s="396"/>
      <c r="M2" s="6"/>
      <c r="N2" s="281"/>
      <c r="O2" s="281"/>
      <c r="P2" s="281"/>
      <c r="Q2" s="10"/>
    </row>
    <row r="3" spans="1:17" ht="13.5" customHeight="1">
      <c r="H3" s="31"/>
      <c r="I3" s="281" t="s">
        <v>2</v>
      </c>
      <c r="J3" s="281"/>
      <c r="K3" s="5"/>
      <c r="L3" s="5"/>
      <c r="M3" s="6"/>
      <c r="N3" s="281"/>
      <c r="O3" s="281"/>
      <c r="P3" s="281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281"/>
      <c r="Q4" s="13"/>
    </row>
    <row r="5" spans="1:17" ht="5.25" customHeight="1">
      <c r="H5" s="16"/>
      <c r="I5" s="9"/>
      <c r="J5" s="5"/>
      <c r="K5" s="5"/>
      <c r="L5" s="5"/>
      <c r="M5" s="6"/>
      <c r="N5" s="281"/>
      <c r="O5" s="281"/>
      <c r="P5" s="281"/>
      <c r="Q5" s="13"/>
    </row>
    <row r="6" spans="1:17" ht="3.75" customHeight="1">
      <c r="H6" s="16"/>
      <c r="I6" s="9"/>
      <c r="J6" s="17"/>
      <c r="K6" s="5"/>
      <c r="L6" s="5"/>
      <c r="M6" s="6"/>
      <c r="N6" s="281"/>
      <c r="O6" s="281"/>
      <c r="P6" s="281"/>
    </row>
    <row r="7" spans="1:17" ht="6.75" customHeight="1">
      <c r="H7" s="16"/>
      <c r="I7" s="9"/>
      <c r="K7" s="281"/>
      <c r="L7" s="281"/>
      <c r="M7" s="6"/>
      <c r="N7" s="281"/>
      <c r="O7" s="281"/>
      <c r="P7" s="281"/>
      <c r="Q7" s="20"/>
    </row>
    <row r="8" spans="1:17" ht="18" customHeight="1">
      <c r="A8" s="393" t="s">
        <v>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394" t="s">
        <v>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6"/>
    </row>
    <row r="11" spans="1:17" ht="18.75" customHeight="1">
      <c r="A11" s="398" t="s">
        <v>6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6"/>
    </row>
    <row r="12" spans="1:17" ht="7.5" customHeight="1">
      <c r="A12" s="277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6"/>
    </row>
    <row r="13" spans="1:17" ht="14.25" customHeight="1">
      <c r="A13" s="277"/>
      <c r="B13" s="278"/>
      <c r="C13" s="278"/>
      <c r="D13" s="278"/>
      <c r="E13" s="278"/>
      <c r="F13" s="278"/>
      <c r="G13" s="400" t="s">
        <v>7</v>
      </c>
      <c r="H13" s="400"/>
      <c r="I13" s="400"/>
      <c r="J13" s="400"/>
      <c r="K13" s="400"/>
      <c r="L13" s="278"/>
      <c r="M13" s="6"/>
    </row>
    <row r="14" spans="1:17" ht="16.5" customHeight="1">
      <c r="A14" s="401" t="s">
        <v>8</v>
      </c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6"/>
      <c r="P14" s="36" t="s">
        <v>9</v>
      </c>
    </row>
    <row r="15" spans="1:17" ht="15.75" customHeight="1">
      <c r="G15" s="402" t="s">
        <v>10</v>
      </c>
      <c r="H15" s="402"/>
      <c r="I15" s="402"/>
      <c r="J15" s="402"/>
      <c r="K15" s="402"/>
      <c r="M15" s="6"/>
    </row>
    <row r="16" spans="1:17" ht="12" customHeight="1">
      <c r="F16" s="392"/>
      <c r="G16" s="403" t="s">
        <v>453</v>
      </c>
      <c r="H16" s="403"/>
      <c r="I16" s="403"/>
      <c r="J16" s="403"/>
      <c r="K16" s="403"/>
    </row>
    <row r="17" spans="1:13" ht="12" customHeight="1">
      <c r="B17" s="401" t="s">
        <v>12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</row>
    <row r="18" spans="1:13" ht="12" customHeight="1"/>
    <row r="19" spans="1:13" ht="12.75" customHeight="1">
      <c r="G19" s="402" t="s">
        <v>450</v>
      </c>
      <c r="H19" s="402"/>
      <c r="I19" s="402"/>
      <c r="J19" s="402"/>
      <c r="K19" s="402"/>
    </row>
    <row r="20" spans="1:13" ht="11.25" customHeight="1">
      <c r="G20" s="404" t="s">
        <v>14</v>
      </c>
      <c r="H20" s="404"/>
      <c r="I20" s="404"/>
      <c r="J20" s="404"/>
      <c r="K20" s="404"/>
    </row>
    <row r="21" spans="1:13" ht="11.25" customHeight="1">
      <c r="G21" s="281"/>
      <c r="H21" s="281"/>
      <c r="I21" s="281"/>
      <c r="J21" s="281"/>
      <c r="K21" s="281"/>
    </row>
    <row r="22" spans="1:13">
      <c r="B22" s="9"/>
      <c r="C22" s="9"/>
      <c r="D22" s="9"/>
      <c r="E22" s="405" t="s">
        <v>253</v>
      </c>
      <c r="F22" s="405"/>
      <c r="G22" s="405"/>
      <c r="H22" s="405"/>
      <c r="I22" s="405"/>
      <c r="J22" s="405"/>
      <c r="K22" s="405"/>
      <c r="L22" s="9"/>
    </row>
    <row r="23" spans="1:13" ht="12" customHeight="1">
      <c r="A23" s="406" t="s">
        <v>15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  <c r="M23" s="27"/>
    </row>
    <row r="24" spans="1:13" ht="12" customHeight="1">
      <c r="F24" s="36"/>
      <c r="J24" s="28"/>
      <c r="K24" s="22"/>
      <c r="L24" s="29" t="s">
        <v>16</v>
      </c>
      <c r="M24" s="27"/>
    </row>
    <row r="25" spans="1:13" ht="11.25" customHeight="1">
      <c r="F25" s="36"/>
      <c r="J25" s="30" t="s">
        <v>17</v>
      </c>
      <c r="K25" s="31"/>
      <c r="L25" s="35"/>
      <c r="M25" s="27"/>
    </row>
    <row r="26" spans="1:13" ht="12" customHeight="1">
      <c r="E26" s="281"/>
      <c r="F26" s="280"/>
      <c r="I26" s="33"/>
      <c r="J26" s="33"/>
      <c r="K26" s="34" t="s">
        <v>18</v>
      </c>
      <c r="L26" s="35"/>
      <c r="M26" s="27"/>
    </row>
    <row r="27" spans="1:13" ht="12.75" customHeight="1">
      <c r="A27" s="407" t="s">
        <v>252</v>
      </c>
      <c r="B27" s="407"/>
      <c r="C27" s="407"/>
      <c r="D27" s="407"/>
      <c r="E27" s="407"/>
      <c r="F27" s="407"/>
      <c r="G27" s="407"/>
      <c r="H27" s="407"/>
      <c r="I27" s="407"/>
      <c r="K27" s="34" t="s">
        <v>19</v>
      </c>
      <c r="L27" s="37" t="s">
        <v>20</v>
      </c>
      <c r="M27" s="27"/>
    </row>
    <row r="28" spans="1:13" ht="12" customHeight="1">
      <c r="A28" s="407" t="s">
        <v>251</v>
      </c>
      <c r="B28" s="407"/>
      <c r="C28" s="407"/>
      <c r="D28" s="407"/>
      <c r="E28" s="407"/>
      <c r="F28" s="407"/>
      <c r="G28" s="407"/>
      <c r="H28" s="407"/>
      <c r="I28" s="407"/>
      <c r="J28" s="276" t="s">
        <v>21</v>
      </c>
      <c r="K28" s="39" t="s">
        <v>250</v>
      </c>
      <c r="L28" s="35"/>
      <c r="M28" s="27"/>
    </row>
    <row r="29" spans="1:13" ht="12.75" customHeight="1">
      <c r="F29" s="36"/>
      <c r="G29" s="40" t="s">
        <v>22</v>
      </c>
      <c r="H29" s="130" t="s">
        <v>449</v>
      </c>
      <c r="I29" s="131"/>
      <c r="J29" s="43"/>
      <c r="K29" s="35"/>
      <c r="L29" s="35"/>
      <c r="M29" s="27"/>
    </row>
    <row r="30" spans="1:13" ht="13.5" customHeight="1">
      <c r="F30" s="36"/>
      <c r="G30" s="397" t="s">
        <v>23</v>
      </c>
      <c r="H30" s="397"/>
      <c r="I30" s="184" t="s">
        <v>249</v>
      </c>
      <c r="J30" s="185" t="s">
        <v>248</v>
      </c>
      <c r="K30" s="186" t="s">
        <v>233</v>
      </c>
      <c r="L30" s="186" t="s">
        <v>233</v>
      </c>
      <c r="M30" s="27"/>
    </row>
    <row r="31" spans="1:13" ht="14.25" customHeight="1">
      <c r="A31" s="44" t="s">
        <v>448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24</v>
      </c>
      <c r="M31" s="49"/>
    </row>
    <row r="32" spans="1:13" ht="24" customHeight="1">
      <c r="A32" s="414" t="s">
        <v>25</v>
      </c>
      <c r="B32" s="415"/>
      <c r="C32" s="415"/>
      <c r="D32" s="415"/>
      <c r="E32" s="415"/>
      <c r="F32" s="415"/>
      <c r="G32" s="418" t="s">
        <v>26</v>
      </c>
      <c r="H32" s="420" t="s">
        <v>27</v>
      </c>
      <c r="I32" s="422" t="s">
        <v>28</v>
      </c>
      <c r="J32" s="423"/>
      <c r="K32" s="424" t="s">
        <v>29</v>
      </c>
      <c r="L32" s="426" t="s">
        <v>30</v>
      </c>
      <c r="M32" s="49"/>
    </row>
    <row r="33" spans="1:18" ht="46.5" customHeight="1">
      <c r="A33" s="416"/>
      <c r="B33" s="417"/>
      <c r="C33" s="417"/>
      <c r="D33" s="417"/>
      <c r="E33" s="417"/>
      <c r="F33" s="417"/>
      <c r="G33" s="419"/>
      <c r="H33" s="421"/>
      <c r="I33" s="50" t="s">
        <v>31</v>
      </c>
      <c r="J33" s="51" t="s">
        <v>32</v>
      </c>
      <c r="K33" s="425"/>
      <c r="L33" s="427"/>
    </row>
    <row r="34" spans="1:18" ht="11.25" customHeight="1">
      <c r="A34" s="408" t="s">
        <v>33</v>
      </c>
      <c r="B34" s="409"/>
      <c r="C34" s="409"/>
      <c r="D34" s="409"/>
      <c r="E34" s="409"/>
      <c r="F34" s="410"/>
      <c r="G34" s="52">
        <v>2</v>
      </c>
      <c r="H34" s="53">
        <v>3</v>
      </c>
      <c r="I34" s="54" t="s">
        <v>34</v>
      </c>
      <c r="J34" s="55" t="s">
        <v>35</v>
      </c>
      <c r="K34" s="56">
        <v>6</v>
      </c>
      <c r="L34" s="56">
        <v>7</v>
      </c>
    </row>
    <row r="35" spans="1:18" s="62" customFormat="1" ht="14.25" hidden="1" customHeight="1">
      <c r="A35" s="57">
        <v>2</v>
      </c>
      <c r="B35" s="57"/>
      <c r="C35" s="58"/>
      <c r="D35" s="59"/>
      <c r="E35" s="57"/>
      <c r="F35" s="60"/>
      <c r="G35" s="59" t="s">
        <v>36</v>
      </c>
      <c r="H35" s="61">
        <v>1</v>
      </c>
      <c r="I35" s="148">
        <f>SUM(I36+I47+I67+I88+I95+I115+I141+I160+I170)</f>
        <v>0</v>
      </c>
      <c r="J35" s="148">
        <f>SUM(J36+J47+J67+J88+J95+J115+J141+J160+J170)</f>
        <v>0</v>
      </c>
      <c r="K35" s="149">
        <f>SUM(K36+K47+K67+K88+K95+K115+K141+K160+K170)</f>
        <v>0</v>
      </c>
      <c r="L35" s="148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78"/>
      <c r="E36" s="66"/>
      <c r="F36" s="67"/>
      <c r="G36" s="68" t="s">
        <v>37</v>
      </c>
      <c r="H36" s="61">
        <v>2</v>
      </c>
      <c r="I36" s="148">
        <f>SUM(I37+I43)</f>
        <v>0</v>
      </c>
      <c r="J36" s="148">
        <f>SUM(J37+J43)</f>
        <v>0</v>
      </c>
      <c r="K36" s="164">
        <f>SUM(K37+K43)</f>
        <v>0</v>
      </c>
      <c r="L36" s="155">
        <f>SUM(L37+L43)</f>
        <v>0</v>
      </c>
      <c r="M36" s="9"/>
    </row>
    <row r="37" spans="1:18" ht="14.25" hidden="1" customHeight="1">
      <c r="A37" s="92">
        <v>2</v>
      </c>
      <c r="B37" s="92">
        <v>1</v>
      </c>
      <c r="C37" s="93">
        <v>1</v>
      </c>
      <c r="D37" s="73"/>
      <c r="E37" s="92"/>
      <c r="F37" s="94"/>
      <c r="G37" s="73" t="s">
        <v>38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 s="9"/>
      <c r="Q37" s="9"/>
    </row>
    <row r="38" spans="1:18" ht="13.5" hidden="1" customHeight="1">
      <c r="A38" s="91">
        <v>2</v>
      </c>
      <c r="B38" s="92">
        <v>1</v>
      </c>
      <c r="C38" s="93">
        <v>1</v>
      </c>
      <c r="D38" s="73">
        <v>1</v>
      </c>
      <c r="E38" s="92"/>
      <c r="F38" s="94"/>
      <c r="G38" s="73" t="s">
        <v>38</v>
      </c>
      <c r="H38" s="61">
        <v>4</v>
      </c>
      <c r="I38" s="148">
        <f>SUM(I39+I41)</f>
        <v>0</v>
      </c>
      <c r="J38" s="148">
        <f t="shared" ref="J38:L39" si="0">SUM(J39)</f>
        <v>0</v>
      </c>
      <c r="K38" s="148">
        <f t="shared" si="0"/>
        <v>0</v>
      </c>
      <c r="L38" s="148">
        <f t="shared" si="0"/>
        <v>0</v>
      </c>
      <c r="M38" s="9"/>
      <c r="Q38" s="75"/>
    </row>
    <row r="39" spans="1:18" ht="14.25" hidden="1" customHeight="1">
      <c r="A39" s="91">
        <v>2</v>
      </c>
      <c r="B39" s="92">
        <v>1</v>
      </c>
      <c r="C39" s="93">
        <v>1</v>
      </c>
      <c r="D39" s="73">
        <v>1</v>
      </c>
      <c r="E39" s="92">
        <v>1</v>
      </c>
      <c r="F39" s="94"/>
      <c r="G39" s="73" t="s">
        <v>39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 s="9"/>
      <c r="Q39" s="75"/>
    </row>
    <row r="40" spans="1:18" ht="14.25" hidden="1" customHeight="1">
      <c r="A40" s="91">
        <v>2</v>
      </c>
      <c r="B40" s="92">
        <v>1</v>
      </c>
      <c r="C40" s="93">
        <v>1</v>
      </c>
      <c r="D40" s="73">
        <v>1</v>
      </c>
      <c r="E40" s="92">
        <v>1</v>
      </c>
      <c r="F40" s="94">
        <v>1</v>
      </c>
      <c r="G40" s="73" t="s">
        <v>39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 s="9"/>
      <c r="Q40" s="75"/>
    </row>
    <row r="41" spans="1:18" ht="12.75" hidden="1" customHeight="1">
      <c r="A41" s="91">
        <v>2</v>
      </c>
      <c r="B41" s="92">
        <v>1</v>
      </c>
      <c r="C41" s="93">
        <v>1</v>
      </c>
      <c r="D41" s="73">
        <v>1</v>
      </c>
      <c r="E41" s="92">
        <v>2</v>
      </c>
      <c r="F41" s="94"/>
      <c r="G41" s="73" t="s">
        <v>40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 s="9"/>
      <c r="Q41" s="75"/>
    </row>
    <row r="42" spans="1:18" ht="12.75" hidden="1" customHeight="1">
      <c r="A42" s="91">
        <v>2</v>
      </c>
      <c r="B42" s="92">
        <v>1</v>
      </c>
      <c r="C42" s="93">
        <v>1</v>
      </c>
      <c r="D42" s="73">
        <v>1</v>
      </c>
      <c r="E42" s="92">
        <v>2</v>
      </c>
      <c r="F42" s="94">
        <v>1</v>
      </c>
      <c r="G42" s="73" t="s">
        <v>40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 s="9"/>
      <c r="Q42" s="75"/>
    </row>
    <row r="43" spans="1:18" ht="13.5" hidden="1" customHeight="1">
      <c r="A43" s="91">
        <v>2</v>
      </c>
      <c r="B43" s="92">
        <v>1</v>
      </c>
      <c r="C43" s="93">
        <v>2</v>
      </c>
      <c r="D43" s="73"/>
      <c r="E43" s="92"/>
      <c r="F43" s="94"/>
      <c r="G43" s="73" t="s">
        <v>41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 s="9"/>
      <c r="Q43" s="75"/>
    </row>
    <row r="44" spans="1:18" hidden="1">
      <c r="A44" s="91">
        <v>2</v>
      </c>
      <c r="B44" s="92">
        <v>1</v>
      </c>
      <c r="C44" s="93">
        <v>2</v>
      </c>
      <c r="D44" s="73">
        <v>1</v>
      </c>
      <c r="E44" s="92"/>
      <c r="F44" s="94"/>
      <c r="G44" s="73" t="s">
        <v>41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91">
        <v>2</v>
      </c>
      <c r="B45" s="92">
        <v>1</v>
      </c>
      <c r="C45" s="93">
        <v>2</v>
      </c>
      <c r="D45" s="73">
        <v>1</v>
      </c>
      <c r="E45" s="92">
        <v>1</v>
      </c>
      <c r="F45" s="94"/>
      <c r="G45" s="73" t="s">
        <v>41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 s="9"/>
      <c r="Q45" s="75"/>
    </row>
    <row r="46" spans="1:18" ht="14.25" hidden="1" customHeight="1">
      <c r="A46" s="91">
        <v>2</v>
      </c>
      <c r="B46" s="92">
        <v>1</v>
      </c>
      <c r="C46" s="93">
        <v>2</v>
      </c>
      <c r="D46" s="73">
        <v>1</v>
      </c>
      <c r="E46" s="92">
        <v>1</v>
      </c>
      <c r="F46" s="94">
        <v>1</v>
      </c>
      <c r="G46" s="73" t="s">
        <v>41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 s="9"/>
      <c r="Q46" s="75"/>
    </row>
    <row r="47" spans="1:18" ht="26.25" hidden="1" customHeight="1">
      <c r="A47" s="76">
        <v>2</v>
      </c>
      <c r="B47" s="77">
        <v>2</v>
      </c>
      <c r="C47" s="64"/>
      <c r="D47" s="78"/>
      <c r="E47" s="66"/>
      <c r="F47" s="67"/>
      <c r="G47" s="68" t="s">
        <v>42</v>
      </c>
      <c r="H47" s="61">
        <v>13</v>
      </c>
      <c r="I47" s="159">
        <f t="shared" ref="I47:L49" si="2">I48</f>
        <v>0</v>
      </c>
      <c r="J47" s="162">
        <f t="shared" si="2"/>
        <v>0</v>
      </c>
      <c r="K47" s="159">
        <f t="shared" si="2"/>
        <v>0</v>
      </c>
      <c r="L47" s="159">
        <f t="shared" si="2"/>
        <v>0</v>
      </c>
      <c r="M47" s="9"/>
    </row>
    <row r="48" spans="1:18" ht="27" hidden="1" customHeight="1">
      <c r="A48" s="91">
        <v>2</v>
      </c>
      <c r="B48" s="92">
        <v>2</v>
      </c>
      <c r="C48" s="93">
        <v>1</v>
      </c>
      <c r="D48" s="73"/>
      <c r="E48" s="92"/>
      <c r="F48" s="94"/>
      <c r="G48" s="78" t="s">
        <v>42</v>
      </c>
      <c r="H48" s="61">
        <v>14</v>
      </c>
      <c r="I48" s="148">
        <f t="shared" si="2"/>
        <v>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 s="9"/>
      <c r="Q48" s="9"/>
      <c r="R48" s="75"/>
    </row>
    <row r="49" spans="1:18" ht="15.75" hidden="1" customHeight="1">
      <c r="A49" s="91">
        <v>2</v>
      </c>
      <c r="B49" s="92">
        <v>2</v>
      </c>
      <c r="C49" s="93">
        <v>1</v>
      </c>
      <c r="D49" s="73">
        <v>1</v>
      </c>
      <c r="E49" s="92"/>
      <c r="F49" s="94"/>
      <c r="G49" s="78" t="s">
        <v>42</v>
      </c>
      <c r="H49" s="61">
        <v>15</v>
      </c>
      <c r="I49" s="148">
        <f t="shared" si="2"/>
        <v>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 s="9"/>
      <c r="Q49" s="75"/>
      <c r="R49" s="9"/>
    </row>
    <row r="50" spans="1:18" ht="24.75" hidden="1" customHeight="1">
      <c r="A50" s="106">
        <v>2</v>
      </c>
      <c r="B50" s="107">
        <v>2</v>
      </c>
      <c r="C50" s="108">
        <v>1</v>
      </c>
      <c r="D50" s="105">
        <v>1</v>
      </c>
      <c r="E50" s="107">
        <v>1</v>
      </c>
      <c r="F50" s="120"/>
      <c r="G50" s="78" t="s">
        <v>42</v>
      </c>
      <c r="H50" s="61">
        <v>16</v>
      </c>
      <c r="I50" s="156">
        <f>SUM(I51:I66)</f>
        <v>0</v>
      </c>
      <c r="J50" s="156">
        <f>SUM(J51:J66)</f>
        <v>0</v>
      </c>
      <c r="K50" s="157">
        <f>SUM(K51:K66)</f>
        <v>0</v>
      </c>
      <c r="L50" s="157">
        <f>SUM(L51:L66)</f>
        <v>0</v>
      </c>
      <c r="M50" s="9"/>
      <c r="Q50" s="75"/>
      <c r="R50" s="9"/>
    </row>
    <row r="51" spans="1:18" ht="15.75" hidden="1" customHeight="1">
      <c r="A51" s="91">
        <v>2</v>
      </c>
      <c r="B51" s="92">
        <v>2</v>
      </c>
      <c r="C51" s="93">
        <v>1</v>
      </c>
      <c r="D51" s="73">
        <v>1</v>
      </c>
      <c r="E51" s="92">
        <v>1</v>
      </c>
      <c r="F51" s="84">
        <v>1</v>
      </c>
      <c r="G51" s="73" t="s">
        <v>43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 s="9"/>
      <c r="Q51" s="75"/>
      <c r="R51" s="9"/>
    </row>
    <row r="52" spans="1:18" ht="26.25" hidden="1" customHeight="1">
      <c r="A52" s="91">
        <v>2</v>
      </c>
      <c r="B52" s="92">
        <v>2</v>
      </c>
      <c r="C52" s="93">
        <v>1</v>
      </c>
      <c r="D52" s="73">
        <v>1</v>
      </c>
      <c r="E52" s="92">
        <v>1</v>
      </c>
      <c r="F52" s="94">
        <v>2</v>
      </c>
      <c r="G52" s="73" t="s">
        <v>44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 s="9"/>
      <c r="Q52" s="75"/>
      <c r="R52" s="9"/>
    </row>
    <row r="53" spans="1:18" ht="26.25" hidden="1" customHeight="1">
      <c r="A53" s="91">
        <v>2</v>
      </c>
      <c r="B53" s="92">
        <v>2</v>
      </c>
      <c r="C53" s="93">
        <v>1</v>
      </c>
      <c r="D53" s="73">
        <v>1</v>
      </c>
      <c r="E53" s="92">
        <v>1</v>
      </c>
      <c r="F53" s="94">
        <v>5</v>
      </c>
      <c r="G53" s="73" t="s">
        <v>45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 s="9"/>
      <c r="Q53" s="75"/>
      <c r="R53" s="9"/>
    </row>
    <row r="54" spans="1:18" ht="27" hidden="1" customHeight="1">
      <c r="A54" s="91">
        <v>2</v>
      </c>
      <c r="B54" s="92">
        <v>2</v>
      </c>
      <c r="C54" s="93">
        <v>1</v>
      </c>
      <c r="D54" s="73">
        <v>1</v>
      </c>
      <c r="E54" s="92">
        <v>1</v>
      </c>
      <c r="F54" s="94">
        <v>6</v>
      </c>
      <c r="G54" s="73" t="s">
        <v>46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 s="9"/>
      <c r="Q54" s="75"/>
      <c r="R54" s="9"/>
    </row>
    <row r="55" spans="1:18" ht="26.25" hidden="1" customHeight="1">
      <c r="A55" s="99">
        <v>2</v>
      </c>
      <c r="B55" s="66">
        <v>2</v>
      </c>
      <c r="C55" s="64">
        <v>1</v>
      </c>
      <c r="D55" s="78">
        <v>1</v>
      </c>
      <c r="E55" s="66">
        <v>1</v>
      </c>
      <c r="F55" s="67">
        <v>7</v>
      </c>
      <c r="G55" s="78" t="s">
        <v>47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 s="9"/>
      <c r="Q55" s="75"/>
      <c r="R55" s="9"/>
    </row>
    <row r="56" spans="1:18" ht="12" hidden="1" customHeight="1">
      <c r="A56" s="91">
        <v>2</v>
      </c>
      <c r="B56" s="92">
        <v>2</v>
      </c>
      <c r="C56" s="93">
        <v>1</v>
      </c>
      <c r="D56" s="73">
        <v>1</v>
      </c>
      <c r="E56" s="92">
        <v>1</v>
      </c>
      <c r="F56" s="94">
        <v>11</v>
      </c>
      <c r="G56" s="73" t="s">
        <v>48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 s="9"/>
      <c r="Q56" s="75"/>
      <c r="R56" s="9"/>
    </row>
    <row r="57" spans="1:18" ht="15.75" hidden="1" customHeight="1">
      <c r="A57" s="106">
        <v>2</v>
      </c>
      <c r="B57" s="117">
        <v>2</v>
      </c>
      <c r="C57" s="118">
        <v>1</v>
      </c>
      <c r="D57" s="118">
        <v>1</v>
      </c>
      <c r="E57" s="118">
        <v>1</v>
      </c>
      <c r="F57" s="119">
        <v>12</v>
      </c>
      <c r="G57" s="111" t="s">
        <v>49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 s="9"/>
      <c r="Q57" s="75"/>
      <c r="R57" s="9"/>
    </row>
    <row r="58" spans="1:18" ht="25.5" hidden="1" customHeight="1">
      <c r="A58" s="91">
        <v>2</v>
      </c>
      <c r="B58" s="92">
        <v>2</v>
      </c>
      <c r="C58" s="93">
        <v>1</v>
      </c>
      <c r="D58" s="93">
        <v>1</v>
      </c>
      <c r="E58" s="93">
        <v>1</v>
      </c>
      <c r="F58" s="94">
        <v>14</v>
      </c>
      <c r="G58" s="90" t="s">
        <v>50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 s="9"/>
      <c r="Q58" s="75"/>
      <c r="R58" s="9"/>
    </row>
    <row r="59" spans="1:18" ht="27.75" hidden="1" customHeight="1">
      <c r="A59" s="91">
        <v>2</v>
      </c>
      <c r="B59" s="92">
        <v>2</v>
      </c>
      <c r="C59" s="93">
        <v>1</v>
      </c>
      <c r="D59" s="93">
        <v>1</v>
      </c>
      <c r="E59" s="93">
        <v>1</v>
      </c>
      <c r="F59" s="94">
        <v>15</v>
      </c>
      <c r="G59" s="73" t="s">
        <v>51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 s="9"/>
      <c r="Q59" s="75"/>
      <c r="R59" s="9"/>
    </row>
    <row r="60" spans="1:18" ht="15.75" hidden="1" customHeight="1">
      <c r="A60" s="91">
        <v>2</v>
      </c>
      <c r="B60" s="92">
        <v>2</v>
      </c>
      <c r="C60" s="93">
        <v>1</v>
      </c>
      <c r="D60" s="93">
        <v>1</v>
      </c>
      <c r="E60" s="93">
        <v>1</v>
      </c>
      <c r="F60" s="94">
        <v>16</v>
      </c>
      <c r="G60" s="73" t="s">
        <v>52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 s="9"/>
      <c r="Q60" s="75"/>
      <c r="R60" s="9"/>
    </row>
    <row r="61" spans="1:18" ht="27.75" hidden="1" customHeight="1">
      <c r="A61" s="91">
        <v>2</v>
      </c>
      <c r="B61" s="92">
        <v>2</v>
      </c>
      <c r="C61" s="93">
        <v>1</v>
      </c>
      <c r="D61" s="93">
        <v>1</v>
      </c>
      <c r="E61" s="93">
        <v>1</v>
      </c>
      <c r="F61" s="94">
        <v>17</v>
      </c>
      <c r="G61" s="73" t="s">
        <v>53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 s="9"/>
      <c r="Q61" s="75"/>
      <c r="R61" s="9"/>
    </row>
    <row r="62" spans="1:18" ht="14.25" hidden="1" customHeight="1">
      <c r="A62" s="91">
        <v>2</v>
      </c>
      <c r="B62" s="92">
        <v>2</v>
      </c>
      <c r="C62" s="93">
        <v>1</v>
      </c>
      <c r="D62" s="93">
        <v>1</v>
      </c>
      <c r="E62" s="93">
        <v>1</v>
      </c>
      <c r="F62" s="94">
        <v>20</v>
      </c>
      <c r="G62" s="73" t="s">
        <v>54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 s="9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55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 s="9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56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 s="9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57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 s="9"/>
      <c r="Q65" s="75"/>
      <c r="R65" s="9"/>
    </row>
    <row r="66" spans="1:18" ht="15" hidden="1" customHeight="1">
      <c r="A66" s="91">
        <v>2</v>
      </c>
      <c r="B66" s="92">
        <v>2</v>
      </c>
      <c r="C66" s="93">
        <v>1</v>
      </c>
      <c r="D66" s="93">
        <v>1</v>
      </c>
      <c r="E66" s="93">
        <v>1</v>
      </c>
      <c r="F66" s="94">
        <v>30</v>
      </c>
      <c r="G66" s="73" t="s">
        <v>58</v>
      </c>
      <c r="H66" s="61">
        <v>32</v>
      </c>
      <c r="I66" s="152">
        <v>0</v>
      </c>
      <c r="J66" s="151">
        <v>0</v>
      </c>
      <c r="K66" s="151">
        <v>0</v>
      </c>
      <c r="L66" s="151">
        <v>0</v>
      </c>
      <c r="M66" s="9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59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 s="9"/>
    </row>
    <row r="68" spans="1:18" ht="13.5" hidden="1" customHeight="1">
      <c r="A68" s="91">
        <v>2</v>
      </c>
      <c r="B68" s="92">
        <v>3</v>
      </c>
      <c r="C68" s="93">
        <v>1</v>
      </c>
      <c r="D68" s="93"/>
      <c r="E68" s="93"/>
      <c r="F68" s="94"/>
      <c r="G68" s="73" t="s">
        <v>60</v>
      </c>
      <c r="H68" s="61">
        <v>34</v>
      </c>
      <c r="I68" s="148">
        <f>SUM(I69+I74+I79)</f>
        <v>0</v>
      </c>
      <c r="J68" s="175">
        <f>SUM(J69+J74+J79)</f>
        <v>0</v>
      </c>
      <c r="K68" s="149">
        <f>SUM(K69+K74+K79)</f>
        <v>0</v>
      </c>
      <c r="L68" s="148">
        <f>SUM(L69+L74+L79)</f>
        <v>0</v>
      </c>
      <c r="M68" s="9"/>
      <c r="Q68" s="9"/>
      <c r="R68" s="75"/>
    </row>
    <row r="69" spans="1:18" ht="15" hidden="1" customHeight="1">
      <c r="A69" s="91">
        <v>2</v>
      </c>
      <c r="B69" s="92">
        <v>3</v>
      </c>
      <c r="C69" s="93">
        <v>1</v>
      </c>
      <c r="D69" s="93">
        <v>1</v>
      </c>
      <c r="E69" s="93"/>
      <c r="F69" s="94"/>
      <c r="G69" s="73" t="s">
        <v>61</v>
      </c>
      <c r="H69" s="61">
        <v>35</v>
      </c>
      <c r="I69" s="148">
        <f>I70</f>
        <v>0</v>
      </c>
      <c r="J69" s="175">
        <f>J70</f>
        <v>0</v>
      </c>
      <c r="K69" s="149">
        <f>K70</f>
        <v>0</v>
      </c>
      <c r="L69" s="148">
        <f>L70</f>
        <v>0</v>
      </c>
      <c r="M69" s="9"/>
      <c r="Q69" s="75"/>
      <c r="R69" s="9"/>
    </row>
    <row r="70" spans="1:18" ht="13.5" hidden="1" customHeight="1">
      <c r="A70" s="91">
        <v>2</v>
      </c>
      <c r="B70" s="92">
        <v>3</v>
      </c>
      <c r="C70" s="93">
        <v>1</v>
      </c>
      <c r="D70" s="93">
        <v>1</v>
      </c>
      <c r="E70" s="93">
        <v>1</v>
      </c>
      <c r="F70" s="94"/>
      <c r="G70" s="73" t="s">
        <v>61</v>
      </c>
      <c r="H70" s="61">
        <v>36</v>
      </c>
      <c r="I70" s="148">
        <f>SUM(I71:I73)</f>
        <v>0</v>
      </c>
      <c r="J70" s="175">
        <f>SUM(J71:J73)</f>
        <v>0</v>
      </c>
      <c r="K70" s="149">
        <f>SUM(K71:K73)</f>
        <v>0</v>
      </c>
      <c r="L70" s="148">
        <f>SUM(L71:L73)</f>
        <v>0</v>
      </c>
      <c r="M70" s="9"/>
      <c r="Q70" s="75"/>
      <c r="R70" s="9"/>
    </row>
    <row r="71" spans="1:18" s="98" customFormat="1" ht="25.5" hidden="1" customHeight="1">
      <c r="A71" s="91">
        <v>2</v>
      </c>
      <c r="B71" s="92">
        <v>3</v>
      </c>
      <c r="C71" s="93">
        <v>1</v>
      </c>
      <c r="D71" s="93">
        <v>1</v>
      </c>
      <c r="E71" s="93">
        <v>1</v>
      </c>
      <c r="F71" s="94">
        <v>1</v>
      </c>
      <c r="G71" s="73" t="s">
        <v>62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91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78" t="s">
        <v>63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 s="9"/>
      <c r="Q72" s="75"/>
      <c r="R72" s="9"/>
    </row>
    <row r="73" spans="1:18" ht="16.5" hidden="1" customHeight="1">
      <c r="A73" s="92">
        <v>2</v>
      </c>
      <c r="B73" s="93">
        <v>3</v>
      </c>
      <c r="C73" s="93">
        <v>1</v>
      </c>
      <c r="D73" s="93">
        <v>1</v>
      </c>
      <c r="E73" s="93">
        <v>1</v>
      </c>
      <c r="F73" s="94">
        <v>3</v>
      </c>
      <c r="G73" s="73" t="s">
        <v>64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 s="9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65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 s="9"/>
      <c r="Q74" s="75"/>
      <c r="R74" s="9"/>
    </row>
    <row r="75" spans="1:18" ht="27" hidden="1" customHeight="1">
      <c r="A75" s="107">
        <v>2</v>
      </c>
      <c r="B75" s="108">
        <v>3</v>
      </c>
      <c r="C75" s="108">
        <v>1</v>
      </c>
      <c r="D75" s="108">
        <v>2</v>
      </c>
      <c r="E75" s="108">
        <v>1</v>
      </c>
      <c r="F75" s="120"/>
      <c r="G75" s="78" t="s">
        <v>65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 s="9"/>
      <c r="Q75" s="75"/>
      <c r="R75" s="9"/>
    </row>
    <row r="76" spans="1:18" s="98" customFormat="1" ht="27" hidden="1" customHeight="1">
      <c r="A76" s="92">
        <v>2</v>
      </c>
      <c r="B76" s="93">
        <v>3</v>
      </c>
      <c r="C76" s="93">
        <v>1</v>
      </c>
      <c r="D76" s="93">
        <v>2</v>
      </c>
      <c r="E76" s="93">
        <v>1</v>
      </c>
      <c r="F76" s="94">
        <v>1</v>
      </c>
      <c r="G76" s="91" t="s">
        <v>62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92">
        <v>2</v>
      </c>
      <c r="B77" s="93">
        <v>3</v>
      </c>
      <c r="C77" s="93">
        <v>1</v>
      </c>
      <c r="D77" s="93">
        <v>2</v>
      </c>
      <c r="E77" s="93">
        <v>1</v>
      </c>
      <c r="F77" s="94">
        <v>2</v>
      </c>
      <c r="G77" s="91" t="s">
        <v>63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 s="9"/>
      <c r="Q77" s="75"/>
      <c r="R77" s="9"/>
    </row>
    <row r="78" spans="1:18" ht="15" hidden="1" customHeight="1">
      <c r="A78" s="92">
        <v>2</v>
      </c>
      <c r="B78" s="93">
        <v>3</v>
      </c>
      <c r="C78" s="93">
        <v>1</v>
      </c>
      <c r="D78" s="93">
        <v>2</v>
      </c>
      <c r="E78" s="93">
        <v>1</v>
      </c>
      <c r="F78" s="94">
        <v>3</v>
      </c>
      <c r="G78" s="91" t="s">
        <v>64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 s="9"/>
      <c r="Q78" s="75"/>
      <c r="R78" s="9"/>
    </row>
    <row r="79" spans="1:18" ht="27.75" hidden="1" customHeight="1">
      <c r="A79" s="92">
        <v>2</v>
      </c>
      <c r="B79" s="93">
        <v>3</v>
      </c>
      <c r="C79" s="93">
        <v>1</v>
      </c>
      <c r="D79" s="93">
        <v>3</v>
      </c>
      <c r="E79" s="93"/>
      <c r="F79" s="94"/>
      <c r="G79" s="91" t="s">
        <v>66</v>
      </c>
      <c r="H79" s="61">
        <v>45</v>
      </c>
      <c r="I79" s="148">
        <f>I80</f>
        <v>0</v>
      </c>
      <c r="J79" s="175">
        <f>J80</f>
        <v>0</v>
      </c>
      <c r="K79" s="149">
        <f>K80</f>
        <v>0</v>
      </c>
      <c r="L79" s="149">
        <f>L80</f>
        <v>0</v>
      </c>
      <c r="M79" s="9"/>
      <c r="Q79" s="75"/>
      <c r="R79" s="9"/>
    </row>
    <row r="80" spans="1:18" ht="26.25" hidden="1" customHeight="1">
      <c r="A80" s="92">
        <v>2</v>
      </c>
      <c r="B80" s="93">
        <v>3</v>
      </c>
      <c r="C80" s="93">
        <v>1</v>
      </c>
      <c r="D80" s="93">
        <v>3</v>
      </c>
      <c r="E80" s="93">
        <v>1</v>
      </c>
      <c r="F80" s="94"/>
      <c r="G80" s="91" t="s">
        <v>67</v>
      </c>
      <c r="H80" s="61">
        <v>46</v>
      </c>
      <c r="I80" s="148">
        <f>SUM(I81:I83)</f>
        <v>0</v>
      </c>
      <c r="J80" s="175">
        <f>SUM(J81:J83)</f>
        <v>0</v>
      </c>
      <c r="K80" s="149">
        <f>SUM(K81:K83)</f>
        <v>0</v>
      </c>
      <c r="L80" s="149">
        <f>SUM(L81:L83)</f>
        <v>0</v>
      </c>
      <c r="M80" s="9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68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 s="9"/>
      <c r="Q81" s="75"/>
      <c r="R81" s="9"/>
    </row>
    <row r="82" spans="1:18" ht="16.5" hidden="1" customHeight="1">
      <c r="A82" s="92">
        <v>2</v>
      </c>
      <c r="B82" s="93">
        <v>3</v>
      </c>
      <c r="C82" s="93">
        <v>1</v>
      </c>
      <c r="D82" s="93">
        <v>3</v>
      </c>
      <c r="E82" s="93">
        <v>1</v>
      </c>
      <c r="F82" s="94">
        <v>2</v>
      </c>
      <c r="G82" s="91" t="s">
        <v>69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 s="9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70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 s="9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71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 s="9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71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 s="9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71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 s="9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71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 s="9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72</v>
      </c>
      <c r="H88" s="61">
        <v>54</v>
      </c>
      <c r="I88" s="148">
        <f t="shared" ref="I88:L90" si="4">I89</f>
        <v>0</v>
      </c>
      <c r="J88" s="175">
        <f t="shared" si="4"/>
        <v>0</v>
      </c>
      <c r="K88" s="149">
        <f t="shared" si="4"/>
        <v>0</v>
      </c>
      <c r="L88" s="149">
        <f t="shared" si="4"/>
        <v>0</v>
      </c>
      <c r="M88" s="9"/>
    </row>
    <row r="89" spans="1:18" ht="15.75" hidden="1" customHeight="1">
      <c r="A89" s="92">
        <v>2</v>
      </c>
      <c r="B89" s="93">
        <v>4</v>
      </c>
      <c r="C89" s="93">
        <v>1</v>
      </c>
      <c r="D89" s="93"/>
      <c r="E89" s="93"/>
      <c r="F89" s="94"/>
      <c r="G89" s="91" t="s">
        <v>73</v>
      </c>
      <c r="H89" s="61">
        <v>55</v>
      </c>
      <c r="I89" s="148">
        <f t="shared" si="4"/>
        <v>0</v>
      </c>
      <c r="J89" s="175">
        <f t="shared" si="4"/>
        <v>0</v>
      </c>
      <c r="K89" s="149">
        <f t="shared" si="4"/>
        <v>0</v>
      </c>
      <c r="L89" s="149">
        <f t="shared" si="4"/>
        <v>0</v>
      </c>
      <c r="M89" s="9"/>
    </row>
    <row r="90" spans="1:18" ht="17.25" hidden="1" customHeight="1">
      <c r="A90" s="92">
        <v>2</v>
      </c>
      <c r="B90" s="93">
        <v>4</v>
      </c>
      <c r="C90" s="93">
        <v>1</v>
      </c>
      <c r="D90" s="93">
        <v>1</v>
      </c>
      <c r="E90" s="93"/>
      <c r="F90" s="94"/>
      <c r="G90" s="91" t="s">
        <v>73</v>
      </c>
      <c r="H90" s="61">
        <v>56</v>
      </c>
      <c r="I90" s="148">
        <f t="shared" si="4"/>
        <v>0</v>
      </c>
      <c r="J90" s="175">
        <f t="shared" si="4"/>
        <v>0</v>
      </c>
      <c r="K90" s="149">
        <f t="shared" si="4"/>
        <v>0</v>
      </c>
      <c r="L90" s="149">
        <f t="shared" si="4"/>
        <v>0</v>
      </c>
      <c r="M90" s="9"/>
    </row>
    <row r="91" spans="1:18" ht="18" hidden="1" customHeight="1">
      <c r="A91" s="92">
        <v>2</v>
      </c>
      <c r="B91" s="93">
        <v>4</v>
      </c>
      <c r="C91" s="93">
        <v>1</v>
      </c>
      <c r="D91" s="93">
        <v>1</v>
      </c>
      <c r="E91" s="93">
        <v>1</v>
      </c>
      <c r="F91" s="94"/>
      <c r="G91" s="91" t="s">
        <v>73</v>
      </c>
      <c r="H91" s="61">
        <v>57</v>
      </c>
      <c r="I91" s="148">
        <f>SUM(I92:I94)</f>
        <v>0</v>
      </c>
      <c r="J91" s="175">
        <f>SUM(J92:J94)</f>
        <v>0</v>
      </c>
      <c r="K91" s="149">
        <f>SUM(K92:K94)</f>
        <v>0</v>
      </c>
      <c r="L91" s="149">
        <f>SUM(L92:L94)</f>
        <v>0</v>
      </c>
      <c r="M91" s="9"/>
    </row>
    <row r="92" spans="1:18" ht="14.25" hidden="1" customHeight="1">
      <c r="A92" s="92">
        <v>2</v>
      </c>
      <c r="B92" s="93">
        <v>4</v>
      </c>
      <c r="C92" s="93">
        <v>1</v>
      </c>
      <c r="D92" s="93">
        <v>1</v>
      </c>
      <c r="E92" s="93">
        <v>1</v>
      </c>
      <c r="F92" s="94">
        <v>1</v>
      </c>
      <c r="G92" s="91" t="s">
        <v>74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 s="9"/>
    </row>
    <row r="93" spans="1:18" ht="13.5" hidden="1" customHeight="1">
      <c r="A93" s="92">
        <v>2</v>
      </c>
      <c r="B93" s="92">
        <v>4</v>
      </c>
      <c r="C93" s="92">
        <v>1</v>
      </c>
      <c r="D93" s="93">
        <v>1</v>
      </c>
      <c r="E93" s="93">
        <v>1</v>
      </c>
      <c r="F93" s="101">
        <v>2</v>
      </c>
      <c r="G93" s="73" t="s">
        <v>75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 s="9"/>
    </row>
    <row r="94" spans="1:18" hidden="1">
      <c r="A94" s="92">
        <v>2</v>
      </c>
      <c r="B94" s="93">
        <v>4</v>
      </c>
      <c r="C94" s="92">
        <v>1</v>
      </c>
      <c r="D94" s="93">
        <v>1</v>
      </c>
      <c r="E94" s="93">
        <v>1</v>
      </c>
      <c r="F94" s="101">
        <v>3</v>
      </c>
      <c r="G94" s="73" t="s">
        <v>76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77</v>
      </c>
      <c r="H95" s="61">
        <v>61</v>
      </c>
      <c r="I95" s="148">
        <f>SUM(I96+I101+I106)</f>
        <v>0</v>
      </c>
      <c r="J95" s="175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78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92">
        <v>2</v>
      </c>
      <c r="B97" s="93">
        <v>5</v>
      </c>
      <c r="C97" s="92">
        <v>1</v>
      </c>
      <c r="D97" s="93">
        <v>1</v>
      </c>
      <c r="E97" s="93"/>
      <c r="F97" s="101"/>
      <c r="G97" s="73" t="s">
        <v>78</v>
      </c>
      <c r="H97" s="61">
        <v>63</v>
      </c>
      <c r="I97" s="148">
        <f t="shared" si="5"/>
        <v>0</v>
      </c>
      <c r="J97" s="175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92">
        <v>2</v>
      </c>
      <c r="B98" s="93">
        <v>5</v>
      </c>
      <c r="C98" s="92">
        <v>1</v>
      </c>
      <c r="D98" s="93">
        <v>1</v>
      </c>
      <c r="E98" s="93">
        <v>1</v>
      </c>
      <c r="F98" s="101"/>
      <c r="G98" s="73" t="s">
        <v>78</v>
      </c>
      <c r="H98" s="61">
        <v>64</v>
      </c>
      <c r="I98" s="148">
        <f>SUM(I99:I100)</f>
        <v>0</v>
      </c>
      <c r="J98" s="175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92">
        <v>2</v>
      </c>
      <c r="B99" s="93">
        <v>5</v>
      </c>
      <c r="C99" s="92">
        <v>1</v>
      </c>
      <c r="D99" s="93">
        <v>1</v>
      </c>
      <c r="E99" s="93">
        <v>1</v>
      </c>
      <c r="F99" s="101">
        <v>1</v>
      </c>
      <c r="G99" s="73" t="s">
        <v>79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 s="9"/>
    </row>
    <row r="100" spans="1:13" ht="15.75" hidden="1" customHeight="1">
      <c r="A100" s="92">
        <v>2</v>
      </c>
      <c r="B100" s="93">
        <v>5</v>
      </c>
      <c r="C100" s="92">
        <v>1</v>
      </c>
      <c r="D100" s="93">
        <v>1</v>
      </c>
      <c r="E100" s="93">
        <v>1</v>
      </c>
      <c r="F100" s="101">
        <v>2</v>
      </c>
      <c r="G100" s="73" t="s">
        <v>80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 s="9"/>
    </row>
    <row r="101" spans="1:13" ht="12" hidden="1" customHeight="1">
      <c r="A101" s="92">
        <v>2</v>
      </c>
      <c r="B101" s="93">
        <v>5</v>
      </c>
      <c r="C101" s="92">
        <v>2</v>
      </c>
      <c r="D101" s="93"/>
      <c r="E101" s="93"/>
      <c r="F101" s="101"/>
      <c r="G101" s="73" t="s">
        <v>81</v>
      </c>
      <c r="H101" s="61">
        <v>67</v>
      </c>
      <c r="I101" s="148">
        <f t="shared" ref="I101:L102" si="6">I102</f>
        <v>0</v>
      </c>
      <c r="J101" s="175">
        <f t="shared" si="6"/>
        <v>0</v>
      </c>
      <c r="K101" s="149">
        <f t="shared" si="6"/>
        <v>0</v>
      </c>
      <c r="L101" s="148">
        <f t="shared" si="6"/>
        <v>0</v>
      </c>
      <c r="M101" s="9"/>
    </row>
    <row r="102" spans="1:13" ht="15.75" hidden="1" customHeight="1">
      <c r="A102" s="91">
        <v>2</v>
      </c>
      <c r="B102" s="92">
        <v>5</v>
      </c>
      <c r="C102" s="93">
        <v>2</v>
      </c>
      <c r="D102" s="73">
        <v>1</v>
      </c>
      <c r="E102" s="92"/>
      <c r="F102" s="101"/>
      <c r="G102" s="73" t="s">
        <v>81</v>
      </c>
      <c r="H102" s="61">
        <v>68</v>
      </c>
      <c r="I102" s="148">
        <f t="shared" si="6"/>
        <v>0</v>
      </c>
      <c r="J102" s="175">
        <f t="shared" si="6"/>
        <v>0</v>
      </c>
      <c r="K102" s="149">
        <f t="shared" si="6"/>
        <v>0</v>
      </c>
      <c r="L102" s="148">
        <f t="shared" si="6"/>
        <v>0</v>
      </c>
      <c r="M102" s="9"/>
    </row>
    <row r="103" spans="1:13" ht="15" hidden="1" customHeight="1">
      <c r="A103" s="91">
        <v>2</v>
      </c>
      <c r="B103" s="92">
        <v>5</v>
      </c>
      <c r="C103" s="93">
        <v>2</v>
      </c>
      <c r="D103" s="73">
        <v>1</v>
      </c>
      <c r="E103" s="92">
        <v>1</v>
      </c>
      <c r="F103" s="101"/>
      <c r="G103" s="73" t="s">
        <v>81</v>
      </c>
      <c r="H103" s="61">
        <v>69</v>
      </c>
      <c r="I103" s="148">
        <f>SUM(I104:I105)</f>
        <v>0</v>
      </c>
      <c r="J103" s="175">
        <f>SUM(J104:J105)</f>
        <v>0</v>
      </c>
      <c r="K103" s="149">
        <f>SUM(K104:K105)</f>
        <v>0</v>
      </c>
      <c r="L103" s="148">
        <f>SUM(L104:L105)</f>
        <v>0</v>
      </c>
      <c r="M103" s="9"/>
    </row>
    <row r="104" spans="1:13" ht="25.5" hidden="1" customHeight="1">
      <c r="A104" s="91">
        <v>2</v>
      </c>
      <c r="B104" s="92">
        <v>5</v>
      </c>
      <c r="C104" s="93">
        <v>2</v>
      </c>
      <c r="D104" s="73">
        <v>1</v>
      </c>
      <c r="E104" s="92">
        <v>1</v>
      </c>
      <c r="F104" s="101">
        <v>1</v>
      </c>
      <c r="G104" s="73" t="s">
        <v>82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 s="9"/>
    </row>
    <row r="105" spans="1:13" ht="25.5" hidden="1" customHeight="1">
      <c r="A105" s="91">
        <v>2</v>
      </c>
      <c r="B105" s="92">
        <v>5</v>
      </c>
      <c r="C105" s="93">
        <v>2</v>
      </c>
      <c r="D105" s="73">
        <v>1</v>
      </c>
      <c r="E105" s="92">
        <v>1</v>
      </c>
      <c r="F105" s="101">
        <v>2</v>
      </c>
      <c r="G105" s="73" t="s">
        <v>83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 s="9"/>
    </row>
    <row r="106" spans="1:13" ht="28.5" hidden="1" customHeight="1">
      <c r="A106" s="91">
        <v>2</v>
      </c>
      <c r="B106" s="92">
        <v>5</v>
      </c>
      <c r="C106" s="93">
        <v>3</v>
      </c>
      <c r="D106" s="73"/>
      <c r="E106" s="92"/>
      <c r="F106" s="101"/>
      <c r="G106" s="73" t="s">
        <v>84</v>
      </c>
      <c r="H106" s="61">
        <v>72</v>
      </c>
      <c r="I106" s="148">
        <f>I107+I111</f>
        <v>0</v>
      </c>
      <c r="J106" s="148">
        <f>J107+J111</f>
        <v>0</v>
      </c>
      <c r="K106" s="148">
        <f>K107+K111</f>
        <v>0</v>
      </c>
      <c r="L106" s="148">
        <f>L107+L111</f>
        <v>0</v>
      </c>
      <c r="M106" s="9"/>
    </row>
    <row r="107" spans="1:13" ht="27" hidden="1" customHeight="1">
      <c r="A107" s="91">
        <v>2</v>
      </c>
      <c r="B107" s="92">
        <v>5</v>
      </c>
      <c r="C107" s="93">
        <v>3</v>
      </c>
      <c r="D107" s="73">
        <v>1</v>
      </c>
      <c r="E107" s="92"/>
      <c r="F107" s="101"/>
      <c r="G107" s="73" t="s">
        <v>85</v>
      </c>
      <c r="H107" s="61">
        <v>73</v>
      </c>
      <c r="I107" s="148">
        <f>I108</f>
        <v>0</v>
      </c>
      <c r="J107" s="175">
        <f>J108</f>
        <v>0</v>
      </c>
      <c r="K107" s="149">
        <f>K108</f>
        <v>0</v>
      </c>
      <c r="L107" s="148">
        <f>L108</f>
        <v>0</v>
      </c>
      <c r="M107" s="9"/>
    </row>
    <row r="108" spans="1:13" ht="30" hidden="1" customHeight="1">
      <c r="A108" s="106">
        <v>2</v>
      </c>
      <c r="B108" s="107">
        <v>5</v>
      </c>
      <c r="C108" s="108">
        <v>3</v>
      </c>
      <c r="D108" s="105">
        <v>1</v>
      </c>
      <c r="E108" s="107">
        <v>1</v>
      </c>
      <c r="F108" s="109"/>
      <c r="G108" s="105" t="s">
        <v>85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 s="9"/>
    </row>
    <row r="109" spans="1:13" ht="26.25" hidden="1" customHeight="1">
      <c r="A109" s="91">
        <v>2</v>
      </c>
      <c r="B109" s="92">
        <v>5</v>
      </c>
      <c r="C109" s="93">
        <v>3</v>
      </c>
      <c r="D109" s="73">
        <v>1</v>
      </c>
      <c r="E109" s="92">
        <v>1</v>
      </c>
      <c r="F109" s="101">
        <v>1</v>
      </c>
      <c r="G109" s="73" t="s">
        <v>85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 s="9"/>
    </row>
    <row r="110" spans="1:13" ht="26.25" hidden="1" customHeight="1">
      <c r="A110" s="106">
        <v>2</v>
      </c>
      <c r="B110" s="107">
        <v>5</v>
      </c>
      <c r="C110" s="108">
        <v>3</v>
      </c>
      <c r="D110" s="105">
        <v>1</v>
      </c>
      <c r="E110" s="107">
        <v>1</v>
      </c>
      <c r="F110" s="109">
        <v>2</v>
      </c>
      <c r="G110" s="105" t="s">
        <v>86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 s="9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87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 s="9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87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 s="9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87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 s="9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88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 s="9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89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 s="9"/>
    </row>
    <row r="116" spans="1:13" ht="14.25" hidden="1" customHeight="1">
      <c r="A116" s="106">
        <v>2</v>
      </c>
      <c r="B116" s="107">
        <v>6</v>
      </c>
      <c r="C116" s="108">
        <v>1</v>
      </c>
      <c r="D116" s="105"/>
      <c r="E116" s="107"/>
      <c r="F116" s="109"/>
      <c r="G116" s="105" t="s">
        <v>90</v>
      </c>
      <c r="H116" s="61">
        <v>82</v>
      </c>
      <c r="I116" s="155">
        <f t="shared" ref="I116:L117" si="7">I117</f>
        <v>0</v>
      </c>
      <c r="J116" s="163">
        <f t="shared" si="7"/>
        <v>0</v>
      </c>
      <c r="K116" s="164">
        <f t="shared" si="7"/>
        <v>0</v>
      </c>
      <c r="L116" s="155">
        <f t="shared" si="7"/>
        <v>0</v>
      </c>
      <c r="M116" s="9"/>
    </row>
    <row r="117" spans="1:13" ht="14.25" hidden="1" customHeight="1">
      <c r="A117" s="91">
        <v>2</v>
      </c>
      <c r="B117" s="92">
        <v>6</v>
      </c>
      <c r="C117" s="93">
        <v>1</v>
      </c>
      <c r="D117" s="73">
        <v>1</v>
      </c>
      <c r="E117" s="92"/>
      <c r="F117" s="101"/>
      <c r="G117" s="73" t="s">
        <v>90</v>
      </c>
      <c r="H117" s="61">
        <v>83</v>
      </c>
      <c r="I117" s="148">
        <f t="shared" si="7"/>
        <v>0</v>
      </c>
      <c r="J117" s="175">
        <f t="shared" si="7"/>
        <v>0</v>
      </c>
      <c r="K117" s="149">
        <f t="shared" si="7"/>
        <v>0</v>
      </c>
      <c r="L117" s="148">
        <f t="shared" si="7"/>
        <v>0</v>
      </c>
      <c r="M117" s="9"/>
    </row>
    <row r="118" spans="1:13" hidden="1">
      <c r="A118" s="91">
        <v>2</v>
      </c>
      <c r="B118" s="92">
        <v>6</v>
      </c>
      <c r="C118" s="93">
        <v>1</v>
      </c>
      <c r="D118" s="73">
        <v>1</v>
      </c>
      <c r="E118" s="92">
        <v>1</v>
      </c>
      <c r="F118" s="101"/>
      <c r="G118" s="73" t="s">
        <v>90</v>
      </c>
      <c r="H118" s="61">
        <v>84</v>
      </c>
      <c r="I118" s="148">
        <f>SUM(I119:I120)</f>
        <v>0</v>
      </c>
      <c r="J118" s="175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91">
        <v>2</v>
      </c>
      <c r="B119" s="92">
        <v>6</v>
      </c>
      <c r="C119" s="93">
        <v>1</v>
      </c>
      <c r="D119" s="73">
        <v>1</v>
      </c>
      <c r="E119" s="92">
        <v>1</v>
      </c>
      <c r="F119" s="101">
        <v>1</v>
      </c>
      <c r="G119" s="73" t="s">
        <v>91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 s="9"/>
    </row>
    <row r="120" spans="1:13" hidden="1">
      <c r="A120" s="99">
        <v>2</v>
      </c>
      <c r="B120" s="66">
        <v>6</v>
      </c>
      <c r="C120" s="64">
        <v>1</v>
      </c>
      <c r="D120" s="78">
        <v>1</v>
      </c>
      <c r="E120" s="66">
        <v>1</v>
      </c>
      <c r="F120" s="103">
        <v>2</v>
      </c>
      <c r="G120" s="78" t="s">
        <v>92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91">
        <v>2</v>
      </c>
      <c r="B121" s="92">
        <v>6</v>
      </c>
      <c r="C121" s="93">
        <v>2</v>
      </c>
      <c r="D121" s="73"/>
      <c r="E121" s="92"/>
      <c r="F121" s="101"/>
      <c r="G121" s="73" t="s">
        <v>93</v>
      </c>
      <c r="H121" s="61">
        <v>87</v>
      </c>
      <c r="I121" s="148">
        <f t="shared" ref="I121:L123" si="8">I122</f>
        <v>0</v>
      </c>
      <c r="J121" s="175">
        <f t="shared" si="8"/>
        <v>0</v>
      </c>
      <c r="K121" s="149">
        <f t="shared" si="8"/>
        <v>0</v>
      </c>
      <c r="L121" s="148">
        <f t="shared" si="8"/>
        <v>0</v>
      </c>
      <c r="M121" s="9"/>
    </row>
    <row r="122" spans="1:13" ht="14.25" hidden="1" customHeight="1">
      <c r="A122" s="91">
        <v>2</v>
      </c>
      <c r="B122" s="92">
        <v>6</v>
      </c>
      <c r="C122" s="93">
        <v>2</v>
      </c>
      <c r="D122" s="73">
        <v>1</v>
      </c>
      <c r="E122" s="92"/>
      <c r="F122" s="101"/>
      <c r="G122" s="73" t="s">
        <v>93</v>
      </c>
      <c r="H122" s="61">
        <v>88</v>
      </c>
      <c r="I122" s="148">
        <f t="shared" si="8"/>
        <v>0</v>
      </c>
      <c r="J122" s="175">
        <f t="shared" si="8"/>
        <v>0</v>
      </c>
      <c r="K122" s="149">
        <f t="shared" si="8"/>
        <v>0</v>
      </c>
      <c r="L122" s="148">
        <f t="shared" si="8"/>
        <v>0</v>
      </c>
      <c r="M122" s="9"/>
    </row>
    <row r="123" spans="1:13" ht="14.25" hidden="1" customHeight="1">
      <c r="A123" s="91">
        <v>2</v>
      </c>
      <c r="B123" s="92">
        <v>6</v>
      </c>
      <c r="C123" s="93">
        <v>2</v>
      </c>
      <c r="D123" s="73">
        <v>1</v>
      </c>
      <c r="E123" s="92">
        <v>1</v>
      </c>
      <c r="F123" s="101"/>
      <c r="G123" s="73" t="s">
        <v>93</v>
      </c>
      <c r="H123" s="61">
        <v>89</v>
      </c>
      <c r="I123" s="183">
        <f t="shared" si="8"/>
        <v>0</v>
      </c>
      <c r="J123" s="166">
        <f t="shared" si="8"/>
        <v>0</v>
      </c>
      <c r="K123" s="167">
        <f t="shared" si="8"/>
        <v>0</v>
      </c>
      <c r="L123" s="183">
        <f t="shared" si="8"/>
        <v>0</v>
      </c>
      <c r="M123" s="9"/>
    </row>
    <row r="124" spans="1:13" ht="25.5" hidden="1" customHeight="1">
      <c r="A124" s="91">
        <v>2</v>
      </c>
      <c r="B124" s="92">
        <v>6</v>
      </c>
      <c r="C124" s="93">
        <v>2</v>
      </c>
      <c r="D124" s="73">
        <v>1</v>
      </c>
      <c r="E124" s="92">
        <v>1</v>
      </c>
      <c r="F124" s="101">
        <v>1</v>
      </c>
      <c r="G124" s="73" t="s">
        <v>93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 s="9"/>
    </row>
    <row r="125" spans="1:13" ht="26.25" hidden="1" customHeight="1">
      <c r="A125" s="99">
        <v>2</v>
      </c>
      <c r="B125" s="66">
        <v>6</v>
      </c>
      <c r="C125" s="64">
        <v>3</v>
      </c>
      <c r="D125" s="78"/>
      <c r="E125" s="66"/>
      <c r="F125" s="103"/>
      <c r="G125" s="78" t="s">
        <v>94</v>
      </c>
      <c r="H125" s="61">
        <v>91</v>
      </c>
      <c r="I125" s="159">
        <f t="shared" ref="I125:L127" si="9">I126</f>
        <v>0</v>
      </c>
      <c r="J125" s="161">
        <f t="shared" si="9"/>
        <v>0</v>
      </c>
      <c r="K125" s="162">
        <f t="shared" si="9"/>
        <v>0</v>
      </c>
      <c r="L125" s="159">
        <f t="shared" si="9"/>
        <v>0</v>
      </c>
      <c r="M125" s="9"/>
    </row>
    <row r="126" spans="1:13" ht="25.5" hidden="1" customHeight="1">
      <c r="A126" s="91">
        <v>2</v>
      </c>
      <c r="B126" s="92">
        <v>6</v>
      </c>
      <c r="C126" s="93">
        <v>3</v>
      </c>
      <c r="D126" s="73">
        <v>1</v>
      </c>
      <c r="E126" s="92"/>
      <c r="F126" s="101"/>
      <c r="G126" s="73" t="s">
        <v>94</v>
      </c>
      <c r="H126" s="61">
        <v>92</v>
      </c>
      <c r="I126" s="148">
        <f t="shared" si="9"/>
        <v>0</v>
      </c>
      <c r="J126" s="175">
        <f t="shared" si="9"/>
        <v>0</v>
      </c>
      <c r="K126" s="149">
        <f t="shared" si="9"/>
        <v>0</v>
      </c>
      <c r="L126" s="148">
        <f t="shared" si="9"/>
        <v>0</v>
      </c>
      <c r="M126" s="9"/>
    </row>
    <row r="127" spans="1:13" ht="26.25" hidden="1" customHeight="1">
      <c r="A127" s="91">
        <v>2</v>
      </c>
      <c r="B127" s="92">
        <v>6</v>
      </c>
      <c r="C127" s="93">
        <v>3</v>
      </c>
      <c r="D127" s="73">
        <v>1</v>
      </c>
      <c r="E127" s="92">
        <v>1</v>
      </c>
      <c r="F127" s="101"/>
      <c r="G127" s="73" t="s">
        <v>94</v>
      </c>
      <c r="H127" s="61">
        <v>93</v>
      </c>
      <c r="I127" s="148">
        <f t="shared" si="9"/>
        <v>0</v>
      </c>
      <c r="J127" s="175">
        <f t="shared" si="9"/>
        <v>0</v>
      </c>
      <c r="K127" s="149">
        <f t="shared" si="9"/>
        <v>0</v>
      </c>
      <c r="L127" s="148">
        <f t="shared" si="9"/>
        <v>0</v>
      </c>
      <c r="M127" s="9"/>
    </row>
    <row r="128" spans="1:13" ht="27" hidden="1" customHeight="1">
      <c r="A128" s="91">
        <v>2</v>
      </c>
      <c r="B128" s="92">
        <v>6</v>
      </c>
      <c r="C128" s="93">
        <v>3</v>
      </c>
      <c r="D128" s="73">
        <v>1</v>
      </c>
      <c r="E128" s="92">
        <v>1</v>
      </c>
      <c r="F128" s="101">
        <v>1</v>
      </c>
      <c r="G128" s="73" t="s">
        <v>94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 s="9"/>
    </row>
    <row r="129" spans="1:13" ht="25.5" hidden="1" customHeight="1">
      <c r="A129" s="99">
        <v>2</v>
      </c>
      <c r="B129" s="66">
        <v>6</v>
      </c>
      <c r="C129" s="64">
        <v>4</v>
      </c>
      <c r="D129" s="78"/>
      <c r="E129" s="66"/>
      <c r="F129" s="103"/>
      <c r="G129" s="78" t="s">
        <v>95</v>
      </c>
      <c r="H129" s="61">
        <v>95</v>
      </c>
      <c r="I129" s="159">
        <f t="shared" ref="I129:L131" si="10">I130</f>
        <v>0</v>
      </c>
      <c r="J129" s="161">
        <f t="shared" si="10"/>
        <v>0</v>
      </c>
      <c r="K129" s="162">
        <f t="shared" si="10"/>
        <v>0</v>
      </c>
      <c r="L129" s="159">
        <f t="shared" si="10"/>
        <v>0</v>
      </c>
      <c r="M129" s="9"/>
    </row>
    <row r="130" spans="1:13" ht="27" hidden="1" customHeight="1">
      <c r="A130" s="91">
        <v>2</v>
      </c>
      <c r="B130" s="92">
        <v>6</v>
      </c>
      <c r="C130" s="93">
        <v>4</v>
      </c>
      <c r="D130" s="73">
        <v>1</v>
      </c>
      <c r="E130" s="92"/>
      <c r="F130" s="101"/>
      <c r="G130" s="73" t="s">
        <v>95</v>
      </c>
      <c r="H130" s="61">
        <v>96</v>
      </c>
      <c r="I130" s="148">
        <f t="shared" si="10"/>
        <v>0</v>
      </c>
      <c r="J130" s="175">
        <f t="shared" si="10"/>
        <v>0</v>
      </c>
      <c r="K130" s="149">
        <f t="shared" si="10"/>
        <v>0</v>
      </c>
      <c r="L130" s="148">
        <f t="shared" si="10"/>
        <v>0</v>
      </c>
      <c r="M130" s="9"/>
    </row>
    <row r="131" spans="1:13" ht="27" hidden="1" customHeight="1">
      <c r="A131" s="91">
        <v>2</v>
      </c>
      <c r="B131" s="92">
        <v>6</v>
      </c>
      <c r="C131" s="93">
        <v>4</v>
      </c>
      <c r="D131" s="73">
        <v>1</v>
      </c>
      <c r="E131" s="92">
        <v>1</v>
      </c>
      <c r="F131" s="101"/>
      <c r="G131" s="73" t="s">
        <v>95</v>
      </c>
      <c r="H131" s="61">
        <v>97</v>
      </c>
      <c r="I131" s="148">
        <f t="shared" si="10"/>
        <v>0</v>
      </c>
      <c r="J131" s="175">
        <f t="shared" si="10"/>
        <v>0</v>
      </c>
      <c r="K131" s="149">
        <f t="shared" si="10"/>
        <v>0</v>
      </c>
      <c r="L131" s="148">
        <f t="shared" si="10"/>
        <v>0</v>
      </c>
      <c r="M131" s="9"/>
    </row>
    <row r="132" spans="1:13" ht="27.75" hidden="1" customHeight="1">
      <c r="A132" s="91">
        <v>2</v>
      </c>
      <c r="B132" s="92">
        <v>6</v>
      </c>
      <c r="C132" s="93">
        <v>4</v>
      </c>
      <c r="D132" s="73">
        <v>1</v>
      </c>
      <c r="E132" s="92">
        <v>1</v>
      </c>
      <c r="F132" s="101">
        <v>1</v>
      </c>
      <c r="G132" s="73" t="s">
        <v>95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 s="9"/>
    </row>
    <row r="133" spans="1:13" ht="27" hidden="1" customHeight="1">
      <c r="A133" s="106">
        <v>2</v>
      </c>
      <c r="B133" s="117">
        <v>6</v>
      </c>
      <c r="C133" s="118">
        <v>5</v>
      </c>
      <c r="D133" s="111"/>
      <c r="E133" s="117"/>
      <c r="F133" s="112"/>
      <c r="G133" s="111" t="s">
        <v>96</v>
      </c>
      <c r="H133" s="61">
        <v>99</v>
      </c>
      <c r="I133" s="156">
        <f t="shared" ref="I133:L135" si="11">I134</f>
        <v>0</v>
      </c>
      <c r="J133" s="168">
        <f t="shared" si="11"/>
        <v>0</v>
      </c>
      <c r="K133" s="157">
        <f t="shared" si="11"/>
        <v>0</v>
      </c>
      <c r="L133" s="156">
        <f t="shared" si="11"/>
        <v>0</v>
      </c>
      <c r="M133" s="9"/>
    </row>
    <row r="134" spans="1:13" ht="29.25" hidden="1" customHeight="1">
      <c r="A134" s="91">
        <v>2</v>
      </c>
      <c r="B134" s="92">
        <v>6</v>
      </c>
      <c r="C134" s="93">
        <v>5</v>
      </c>
      <c r="D134" s="73">
        <v>1</v>
      </c>
      <c r="E134" s="92"/>
      <c r="F134" s="101"/>
      <c r="G134" s="111" t="s">
        <v>96</v>
      </c>
      <c r="H134" s="61">
        <v>100</v>
      </c>
      <c r="I134" s="148">
        <f t="shared" si="11"/>
        <v>0</v>
      </c>
      <c r="J134" s="175">
        <f t="shared" si="11"/>
        <v>0</v>
      </c>
      <c r="K134" s="149">
        <f t="shared" si="11"/>
        <v>0</v>
      </c>
      <c r="L134" s="148">
        <f t="shared" si="11"/>
        <v>0</v>
      </c>
      <c r="M134" s="9"/>
    </row>
    <row r="135" spans="1:13" ht="25.5" hidden="1" customHeight="1">
      <c r="A135" s="91">
        <v>2</v>
      </c>
      <c r="B135" s="92">
        <v>6</v>
      </c>
      <c r="C135" s="93">
        <v>5</v>
      </c>
      <c r="D135" s="73">
        <v>1</v>
      </c>
      <c r="E135" s="92">
        <v>1</v>
      </c>
      <c r="F135" s="101"/>
      <c r="G135" s="111" t="s">
        <v>96</v>
      </c>
      <c r="H135" s="61">
        <v>101</v>
      </c>
      <c r="I135" s="148">
        <f t="shared" si="11"/>
        <v>0</v>
      </c>
      <c r="J135" s="175">
        <f t="shared" si="11"/>
        <v>0</v>
      </c>
      <c r="K135" s="149">
        <f t="shared" si="11"/>
        <v>0</v>
      </c>
      <c r="L135" s="148">
        <f t="shared" si="11"/>
        <v>0</v>
      </c>
      <c r="M135" s="9"/>
    </row>
    <row r="136" spans="1:13" ht="27.75" hidden="1" customHeight="1">
      <c r="A136" s="92">
        <v>2</v>
      </c>
      <c r="B136" s="93">
        <v>6</v>
      </c>
      <c r="C136" s="92">
        <v>5</v>
      </c>
      <c r="D136" s="92">
        <v>1</v>
      </c>
      <c r="E136" s="73">
        <v>1</v>
      </c>
      <c r="F136" s="101">
        <v>1</v>
      </c>
      <c r="G136" s="92" t="s">
        <v>97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 s="9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98</v>
      </c>
      <c r="H137" s="61">
        <v>103</v>
      </c>
      <c r="I137" s="149">
        <f t="shared" ref="I137:L139" si="12">I138</f>
        <v>0</v>
      </c>
      <c r="J137" s="148">
        <f t="shared" si="12"/>
        <v>0</v>
      </c>
      <c r="K137" s="148">
        <f t="shared" si="12"/>
        <v>0</v>
      </c>
      <c r="L137" s="148">
        <f t="shared" si="12"/>
        <v>0</v>
      </c>
      <c r="M137" s="9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98</v>
      </c>
      <c r="H138" s="61">
        <v>104</v>
      </c>
      <c r="I138" s="148">
        <f t="shared" si="12"/>
        <v>0</v>
      </c>
      <c r="J138" s="148">
        <f t="shared" si="12"/>
        <v>0</v>
      </c>
      <c r="K138" s="148">
        <f t="shared" si="12"/>
        <v>0</v>
      </c>
      <c r="L138" s="148">
        <f t="shared" si="12"/>
        <v>0</v>
      </c>
      <c r="M138" s="9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98</v>
      </c>
      <c r="H139" s="61">
        <v>105</v>
      </c>
      <c r="I139" s="148">
        <f t="shared" si="12"/>
        <v>0</v>
      </c>
      <c r="J139" s="148">
        <f t="shared" si="12"/>
        <v>0</v>
      </c>
      <c r="K139" s="148">
        <f t="shared" si="12"/>
        <v>0</v>
      </c>
      <c r="L139" s="148">
        <f t="shared" si="12"/>
        <v>0</v>
      </c>
      <c r="M139" s="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98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 s="9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99</v>
      </c>
      <c r="H141" s="61">
        <v>107</v>
      </c>
      <c r="I141" s="149">
        <f>SUM(I142+I147+I155)</f>
        <v>0</v>
      </c>
      <c r="J141" s="175">
        <f>SUM(J142+J147+J155)</f>
        <v>0</v>
      </c>
      <c r="K141" s="149">
        <f>SUM(K142+K147+K155)</f>
        <v>0</v>
      </c>
      <c r="L141" s="148">
        <f>SUM(L142+L147+L155)</f>
        <v>0</v>
      </c>
      <c r="M141" s="9"/>
    </row>
    <row r="142" spans="1:13" hidden="1">
      <c r="A142" s="91">
        <v>2</v>
      </c>
      <c r="B142" s="92">
        <v>7</v>
      </c>
      <c r="C142" s="92">
        <v>1</v>
      </c>
      <c r="D142" s="93"/>
      <c r="E142" s="93"/>
      <c r="F142" s="94"/>
      <c r="G142" s="73" t="s">
        <v>100</v>
      </c>
      <c r="H142" s="61">
        <v>108</v>
      </c>
      <c r="I142" s="149">
        <f t="shared" ref="I142:L143" si="13">I143</f>
        <v>0</v>
      </c>
      <c r="J142" s="175">
        <f t="shared" si="13"/>
        <v>0</v>
      </c>
      <c r="K142" s="149">
        <f t="shared" si="13"/>
        <v>0</v>
      </c>
      <c r="L142" s="148">
        <f t="shared" si="13"/>
        <v>0</v>
      </c>
    </row>
    <row r="143" spans="1:13" ht="24" hidden="1" customHeight="1">
      <c r="A143" s="91">
        <v>2</v>
      </c>
      <c r="B143" s="92">
        <v>7</v>
      </c>
      <c r="C143" s="92">
        <v>1</v>
      </c>
      <c r="D143" s="93">
        <v>1</v>
      </c>
      <c r="E143" s="93"/>
      <c r="F143" s="94"/>
      <c r="G143" s="73" t="s">
        <v>100</v>
      </c>
      <c r="H143" s="61">
        <v>109</v>
      </c>
      <c r="I143" s="149">
        <f t="shared" si="13"/>
        <v>0</v>
      </c>
      <c r="J143" s="175">
        <f t="shared" si="13"/>
        <v>0</v>
      </c>
      <c r="K143" s="149">
        <f t="shared" si="13"/>
        <v>0</v>
      </c>
      <c r="L143" s="148">
        <f t="shared" si="13"/>
        <v>0</v>
      </c>
      <c r="M143" s="9"/>
    </row>
    <row r="144" spans="1:13" ht="28.5" hidden="1" customHeight="1">
      <c r="A144" s="91">
        <v>2</v>
      </c>
      <c r="B144" s="92">
        <v>7</v>
      </c>
      <c r="C144" s="92">
        <v>1</v>
      </c>
      <c r="D144" s="93">
        <v>1</v>
      </c>
      <c r="E144" s="93">
        <v>1</v>
      </c>
      <c r="F144" s="94"/>
      <c r="G144" s="73" t="s">
        <v>100</v>
      </c>
      <c r="H144" s="61">
        <v>110</v>
      </c>
      <c r="I144" s="149">
        <f>SUM(I145:I146)</f>
        <v>0</v>
      </c>
      <c r="J144" s="175">
        <f>SUM(J145:J146)</f>
        <v>0</v>
      </c>
      <c r="K144" s="149">
        <f>SUM(K145:K146)</f>
        <v>0</v>
      </c>
      <c r="L144" s="148">
        <f>SUM(L145:L146)</f>
        <v>0</v>
      </c>
      <c r="M144" s="9"/>
    </row>
    <row r="145" spans="1:13" ht="26.25" hidden="1" customHeight="1">
      <c r="A145" s="99">
        <v>2</v>
      </c>
      <c r="B145" s="66">
        <v>7</v>
      </c>
      <c r="C145" s="99">
        <v>1</v>
      </c>
      <c r="D145" s="92">
        <v>1</v>
      </c>
      <c r="E145" s="64">
        <v>1</v>
      </c>
      <c r="F145" s="67">
        <v>1</v>
      </c>
      <c r="G145" s="78" t="s">
        <v>101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 s="9"/>
    </row>
    <row r="146" spans="1:13" ht="24" hidden="1" customHeight="1">
      <c r="A146" s="92">
        <v>2</v>
      </c>
      <c r="B146" s="92">
        <v>7</v>
      </c>
      <c r="C146" s="91">
        <v>1</v>
      </c>
      <c r="D146" s="92">
        <v>1</v>
      </c>
      <c r="E146" s="93">
        <v>1</v>
      </c>
      <c r="F146" s="94">
        <v>2</v>
      </c>
      <c r="G146" s="73" t="s">
        <v>102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 s="9"/>
    </row>
    <row r="147" spans="1:13" ht="25.5" hidden="1" customHeight="1">
      <c r="A147" s="106">
        <v>2</v>
      </c>
      <c r="B147" s="107">
        <v>7</v>
      </c>
      <c r="C147" s="106">
        <v>2</v>
      </c>
      <c r="D147" s="107"/>
      <c r="E147" s="108"/>
      <c r="F147" s="120"/>
      <c r="G147" s="105" t="s">
        <v>103</v>
      </c>
      <c r="H147" s="61">
        <v>113</v>
      </c>
      <c r="I147" s="164">
        <f t="shared" ref="I147:L148" si="14">I148</f>
        <v>0</v>
      </c>
      <c r="J147" s="163">
        <f t="shared" si="14"/>
        <v>0</v>
      </c>
      <c r="K147" s="164">
        <f t="shared" si="14"/>
        <v>0</v>
      </c>
      <c r="L147" s="155">
        <f t="shared" si="14"/>
        <v>0</v>
      </c>
      <c r="M147" s="9"/>
    </row>
    <row r="148" spans="1:13" ht="25.5" hidden="1" customHeight="1">
      <c r="A148" s="91">
        <v>2</v>
      </c>
      <c r="B148" s="92">
        <v>7</v>
      </c>
      <c r="C148" s="91">
        <v>2</v>
      </c>
      <c r="D148" s="92">
        <v>1</v>
      </c>
      <c r="E148" s="93"/>
      <c r="F148" s="94"/>
      <c r="G148" s="73" t="s">
        <v>104</v>
      </c>
      <c r="H148" s="61">
        <v>114</v>
      </c>
      <c r="I148" s="149">
        <f t="shared" si="14"/>
        <v>0</v>
      </c>
      <c r="J148" s="175">
        <f t="shared" si="14"/>
        <v>0</v>
      </c>
      <c r="K148" s="149">
        <f t="shared" si="14"/>
        <v>0</v>
      </c>
      <c r="L148" s="148">
        <f t="shared" si="14"/>
        <v>0</v>
      </c>
      <c r="M148" s="9"/>
    </row>
    <row r="149" spans="1:13" ht="25.5" hidden="1" customHeight="1">
      <c r="A149" s="91">
        <v>2</v>
      </c>
      <c r="B149" s="92">
        <v>7</v>
      </c>
      <c r="C149" s="91">
        <v>2</v>
      </c>
      <c r="D149" s="92">
        <v>1</v>
      </c>
      <c r="E149" s="93">
        <v>1</v>
      </c>
      <c r="F149" s="94"/>
      <c r="G149" s="73" t="s">
        <v>104</v>
      </c>
      <c r="H149" s="61">
        <v>115</v>
      </c>
      <c r="I149" s="149">
        <f>SUM(I150:I151)</f>
        <v>0</v>
      </c>
      <c r="J149" s="175">
        <f>SUM(J150:J151)</f>
        <v>0</v>
      </c>
      <c r="K149" s="149">
        <f>SUM(K150:K151)</f>
        <v>0</v>
      </c>
      <c r="L149" s="148">
        <f>SUM(L150:L151)</f>
        <v>0</v>
      </c>
      <c r="M149" s="9"/>
    </row>
    <row r="150" spans="1:13" ht="23.25" hidden="1" customHeight="1">
      <c r="A150" s="91">
        <v>2</v>
      </c>
      <c r="B150" s="92">
        <v>7</v>
      </c>
      <c r="C150" s="91">
        <v>2</v>
      </c>
      <c r="D150" s="92">
        <v>1</v>
      </c>
      <c r="E150" s="93">
        <v>1</v>
      </c>
      <c r="F150" s="94">
        <v>1</v>
      </c>
      <c r="G150" s="73" t="s">
        <v>105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 s="9"/>
    </row>
    <row r="151" spans="1:13" ht="26.25" hidden="1" customHeight="1">
      <c r="A151" s="91">
        <v>2</v>
      </c>
      <c r="B151" s="92">
        <v>7</v>
      </c>
      <c r="C151" s="91">
        <v>2</v>
      </c>
      <c r="D151" s="92">
        <v>1</v>
      </c>
      <c r="E151" s="93">
        <v>1</v>
      </c>
      <c r="F151" s="94">
        <v>2</v>
      </c>
      <c r="G151" s="73" t="s">
        <v>106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 s="9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107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 s="9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107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 s="9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107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 s="9"/>
    </row>
    <row r="155" spans="1:13" hidden="1">
      <c r="A155" s="91">
        <v>2</v>
      </c>
      <c r="B155" s="92">
        <v>7</v>
      </c>
      <c r="C155" s="91">
        <v>3</v>
      </c>
      <c r="D155" s="92"/>
      <c r="E155" s="93"/>
      <c r="F155" s="94"/>
      <c r="G155" s="73" t="s">
        <v>108</v>
      </c>
      <c r="H155" s="61">
        <v>121</v>
      </c>
      <c r="I155" s="149">
        <f t="shared" ref="I155:L156" si="15">I156</f>
        <v>0</v>
      </c>
      <c r="J155" s="175">
        <f t="shared" si="15"/>
        <v>0</v>
      </c>
      <c r="K155" s="149">
        <f t="shared" si="15"/>
        <v>0</v>
      </c>
      <c r="L155" s="148">
        <f t="shared" si="15"/>
        <v>0</v>
      </c>
    </row>
    <row r="156" spans="1:13" hidden="1">
      <c r="A156" s="106">
        <v>2</v>
      </c>
      <c r="B156" s="117">
        <v>7</v>
      </c>
      <c r="C156" s="115">
        <v>3</v>
      </c>
      <c r="D156" s="117">
        <v>1</v>
      </c>
      <c r="E156" s="118"/>
      <c r="F156" s="119"/>
      <c r="G156" s="111" t="s">
        <v>108</v>
      </c>
      <c r="H156" s="61">
        <v>122</v>
      </c>
      <c r="I156" s="157">
        <f t="shared" si="15"/>
        <v>0</v>
      </c>
      <c r="J156" s="168">
        <f t="shared" si="15"/>
        <v>0</v>
      </c>
      <c r="K156" s="157">
        <f t="shared" si="15"/>
        <v>0</v>
      </c>
      <c r="L156" s="156">
        <f t="shared" si="15"/>
        <v>0</v>
      </c>
    </row>
    <row r="157" spans="1:13" hidden="1">
      <c r="A157" s="91">
        <v>2</v>
      </c>
      <c r="B157" s="92">
        <v>7</v>
      </c>
      <c r="C157" s="91">
        <v>3</v>
      </c>
      <c r="D157" s="92">
        <v>1</v>
      </c>
      <c r="E157" s="93">
        <v>1</v>
      </c>
      <c r="F157" s="94"/>
      <c r="G157" s="73" t="s">
        <v>108</v>
      </c>
      <c r="H157" s="61">
        <v>123</v>
      </c>
      <c r="I157" s="149">
        <f>SUM(I158:I159)</f>
        <v>0</v>
      </c>
      <c r="J157" s="175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99">
        <v>2</v>
      </c>
      <c r="B158" s="66">
        <v>7</v>
      </c>
      <c r="C158" s="99">
        <v>3</v>
      </c>
      <c r="D158" s="66">
        <v>1</v>
      </c>
      <c r="E158" s="64">
        <v>1</v>
      </c>
      <c r="F158" s="67">
        <v>1</v>
      </c>
      <c r="G158" s="78" t="s">
        <v>109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91">
        <v>2</v>
      </c>
      <c r="B159" s="92">
        <v>7</v>
      </c>
      <c r="C159" s="91">
        <v>3</v>
      </c>
      <c r="D159" s="92">
        <v>1</v>
      </c>
      <c r="E159" s="93">
        <v>1</v>
      </c>
      <c r="F159" s="94">
        <v>2</v>
      </c>
      <c r="G159" s="73" t="s">
        <v>110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 s="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111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 s="9"/>
    </row>
    <row r="161" spans="1:13" ht="21.75" hidden="1" customHeight="1">
      <c r="A161" s="106">
        <v>2</v>
      </c>
      <c r="B161" s="106">
        <v>8</v>
      </c>
      <c r="C161" s="106">
        <v>1</v>
      </c>
      <c r="D161" s="107"/>
      <c r="E161" s="108"/>
      <c r="F161" s="120"/>
      <c r="G161" s="78" t="s">
        <v>111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 s="9"/>
    </row>
    <row r="162" spans="1:13" ht="27" hidden="1" customHeight="1">
      <c r="A162" s="91">
        <v>2</v>
      </c>
      <c r="B162" s="92">
        <v>8</v>
      </c>
      <c r="C162" s="73">
        <v>1</v>
      </c>
      <c r="D162" s="92">
        <v>1</v>
      </c>
      <c r="E162" s="93"/>
      <c r="F162" s="94"/>
      <c r="G162" s="73" t="s">
        <v>112</v>
      </c>
      <c r="H162" s="61">
        <v>128</v>
      </c>
      <c r="I162" s="149">
        <f>I163</f>
        <v>0</v>
      </c>
      <c r="J162" s="175">
        <f>J163</f>
        <v>0</v>
      </c>
      <c r="K162" s="149">
        <f>K163</f>
        <v>0</v>
      </c>
      <c r="L162" s="148">
        <f>L163</f>
        <v>0</v>
      </c>
      <c r="M162" s="9"/>
    </row>
    <row r="163" spans="1:13" ht="23.25" hidden="1" customHeight="1">
      <c r="A163" s="91">
        <v>2</v>
      </c>
      <c r="B163" s="92">
        <v>8</v>
      </c>
      <c r="C163" s="78">
        <v>1</v>
      </c>
      <c r="D163" s="66">
        <v>1</v>
      </c>
      <c r="E163" s="64">
        <v>1</v>
      </c>
      <c r="F163" s="67"/>
      <c r="G163" s="73" t="s">
        <v>112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 s="9"/>
    </row>
    <row r="164" spans="1:13" ht="23.25" hidden="1" customHeight="1">
      <c r="A164" s="92">
        <v>2</v>
      </c>
      <c r="B164" s="66">
        <v>8</v>
      </c>
      <c r="C164" s="73">
        <v>1</v>
      </c>
      <c r="D164" s="92">
        <v>1</v>
      </c>
      <c r="E164" s="93">
        <v>1</v>
      </c>
      <c r="F164" s="94">
        <v>1</v>
      </c>
      <c r="G164" s="73" t="s">
        <v>113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 s="9"/>
    </row>
    <row r="165" spans="1:13" ht="27" hidden="1" customHeight="1">
      <c r="A165" s="106">
        <v>2</v>
      </c>
      <c r="B165" s="117">
        <v>8</v>
      </c>
      <c r="C165" s="111">
        <v>1</v>
      </c>
      <c r="D165" s="117">
        <v>1</v>
      </c>
      <c r="E165" s="118">
        <v>1</v>
      </c>
      <c r="F165" s="119">
        <v>2</v>
      </c>
      <c r="G165" s="111" t="s">
        <v>114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 s="9"/>
    </row>
    <row r="166" spans="1:13" hidden="1">
      <c r="A166" s="106">
        <v>2</v>
      </c>
      <c r="B166" s="117">
        <v>8</v>
      </c>
      <c r="C166" s="111">
        <v>1</v>
      </c>
      <c r="D166" s="117">
        <v>1</v>
      </c>
      <c r="E166" s="118">
        <v>1</v>
      </c>
      <c r="F166" s="119">
        <v>3</v>
      </c>
      <c r="G166" s="111" t="s">
        <v>115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91">
        <v>2</v>
      </c>
      <c r="B167" s="92">
        <v>8</v>
      </c>
      <c r="C167" s="73">
        <v>1</v>
      </c>
      <c r="D167" s="92">
        <v>2</v>
      </c>
      <c r="E167" s="93"/>
      <c r="F167" s="94"/>
      <c r="G167" s="73" t="s">
        <v>116</v>
      </c>
      <c r="H167" s="61">
        <v>133</v>
      </c>
      <c r="I167" s="149">
        <f t="shared" ref="I167:L168" si="16">I168</f>
        <v>0</v>
      </c>
      <c r="J167" s="175">
        <f t="shared" si="16"/>
        <v>0</v>
      </c>
      <c r="K167" s="149">
        <f t="shared" si="16"/>
        <v>0</v>
      </c>
      <c r="L167" s="148">
        <f t="shared" si="16"/>
        <v>0</v>
      </c>
      <c r="M167" s="9"/>
    </row>
    <row r="168" spans="1:13" hidden="1">
      <c r="A168" s="91">
        <v>2</v>
      </c>
      <c r="B168" s="92">
        <v>8</v>
      </c>
      <c r="C168" s="73">
        <v>1</v>
      </c>
      <c r="D168" s="92">
        <v>2</v>
      </c>
      <c r="E168" s="93">
        <v>1</v>
      </c>
      <c r="F168" s="94"/>
      <c r="G168" s="73" t="s">
        <v>116</v>
      </c>
      <c r="H168" s="61">
        <v>134</v>
      </c>
      <c r="I168" s="149">
        <f t="shared" si="16"/>
        <v>0</v>
      </c>
      <c r="J168" s="175">
        <f t="shared" si="16"/>
        <v>0</v>
      </c>
      <c r="K168" s="149">
        <f t="shared" si="16"/>
        <v>0</v>
      </c>
      <c r="L168" s="148">
        <f t="shared" si="16"/>
        <v>0</v>
      </c>
    </row>
    <row r="169" spans="1:13" hidden="1">
      <c r="A169" s="106">
        <v>2</v>
      </c>
      <c r="B169" s="107">
        <v>8</v>
      </c>
      <c r="C169" s="105">
        <v>1</v>
      </c>
      <c r="D169" s="107">
        <v>2</v>
      </c>
      <c r="E169" s="108">
        <v>1</v>
      </c>
      <c r="F169" s="120">
        <v>1</v>
      </c>
      <c r="G169" s="73" t="s">
        <v>116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117</v>
      </c>
      <c r="H170" s="61">
        <v>136</v>
      </c>
      <c r="I170" s="149">
        <f>I171+I175</f>
        <v>0</v>
      </c>
      <c r="J170" s="175">
        <f>J171+J175</f>
        <v>0</v>
      </c>
      <c r="K170" s="149">
        <f>K171+K175</f>
        <v>0</v>
      </c>
      <c r="L170" s="148">
        <f>L171+L175</f>
        <v>0</v>
      </c>
      <c r="M170" s="9"/>
    </row>
    <row r="171" spans="1:13" s="105" customFormat="1" ht="39" hidden="1" customHeight="1">
      <c r="A171" s="91">
        <v>2</v>
      </c>
      <c r="B171" s="92">
        <v>9</v>
      </c>
      <c r="C171" s="73">
        <v>1</v>
      </c>
      <c r="D171" s="92"/>
      <c r="E171" s="93"/>
      <c r="F171" s="94"/>
      <c r="G171" s="73" t="s">
        <v>118</v>
      </c>
      <c r="H171" s="61">
        <v>137</v>
      </c>
      <c r="I171" s="149">
        <f t="shared" ref="I171:L173" si="17">I172</f>
        <v>0</v>
      </c>
      <c r="J171" s="175">
        <f t="shared" si="17"/>
        <v>0</v>
      </c>
      <c r="K171" s="149">
        <f t="shared" si="17"/>
        <v>0</v>
      </c>
      <c r="L171" s="148">
        <f t="shared" si="17"/>
        <v>0</v>
      </c>
    </row>
    <row r="172" spans="1:13" ht="42.75" hidden="1" customHeight="1">
      <c r="A172" s="99">
        <v>2</v>
      </c>
      <c r="B172" s="66">
        <v>9</v>
      </c>
      <c r="C172" s="78">
        <v>1</v>
      </c>
      <c r="D172" s="66">
        <v>1</v>
      </c>
      <c r="E172" s="64"/>
      <c r="F172" s="67"/>
      <c r="G172" s="73" t="s">
        <v>118</v>
      </c>
      <c r="H172" s="61">
        <v>138</v>
      </c>
      <c r="I172" s="162">
        <f t="shared" si="17"/>
        <v>0</v>
      </c>
      <c r="J172" s="161">
        <f t="shared" si="17"/>
        <v>0</v>
      </c>
      <c r="K172" s="162">
        <f t="shared" si="17"/>
        <v>0</v>
      </c>
      <c r="L172" s="159">
        <f t="shared" si="17"/>
        <v>0</v>
      </c>
      <c r="M172" s="9"/>
    </row>
    <row r="173" spans="1:13" ht="38.25" hidden="1" customHeight="1">
      <c r="A173" s="91">
        <v>2</v>
      </c>
      <c r="B173" s="92">
        <v>9</v>
      </c>
      <c r="C173" s="91">
        <v>1</v>
      </c>
      <c r="D173" s="92">
        <v>1</v>
      </c>
      <c r="E173" s="93">
        <v>1</v>
      </c>
      <c r="F173" s="94"/>
      <c r="G173" s="73" t="s">
        <v>118</v>
      </c>
      <c r="H173" s="61">
        <v>139</v>
      </c>
      <c r="I173" s="149">
        <f t="shared" si="17"/>
        <v>0</v>
      </c>
      <c r="J173" s="175">
        <f t="shared" si="17"/>
        <v>0</v>
      </c>
      <c r="K173" s="149">
        <f t="shared" si="17"/>
        <v>0</v>
      </c>
      <c r="L173" s="148">
        <f t="shared" si="17"/>
        <v>0</v>
      </c>
      <c r="M173" s="9"/>
    </row>
    <row r="174" spans="1:13" ht="38.25" hidden="1" customHeight="1">
      <c r="A174" s="99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118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 s="9"/>
    </row>
    <row r="175" spans="1:13" ht="41.25" hidden="1" customHeight="1">
      <c r="A175" s="91">
        <v>2</v>
      </c>
      <c r="B175" s="92">
        <v>9</v>
      </c>
      <c r="C175" s="92">
        <v>2</v>
      </c>
      <c r="D175" s="92"/>
      <c r="E175" s="93"/>
      <c r="F175" s="94"/>
      <c r="G175" s="73" t="s">
        <v>119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 s="9"/>
    </row>
    <row r="176" spans="1:13" ht="44.25" hidden="1" customHeight="1">
      <c r="A176" s="91">
        <v>2</v>
      </c>
      <c r="B176" s="92">
        <v>9</v>
      </c>
      <c r="C176" s="92">
        <v>2</v>
      </c>
      <c r="D176" s="66">
        <v>1</v>
      </c>
      <c r="E176" s="64"/>
      <c r="F176" s="67"/>
      <c r="G176" s="78" t="s">
        <v>120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 s="9"/>
    </row>
    <row r="177" spans="1:13" ht="40.5" hidden="1" customHeight="1">
      <c r="A177" s="99">
        <v>2</v>
      </c>
      <c r="B177" s="66">
        <v>9</v>
      </c>
      <c r="C177" s="66">
        <v>2</v>
      </c>
      <c r="D177" s="92">
        <v>1</v>
      </c>
      <c r="E177" s="93">
        <v>1</v>
      </c>
      <c r="F177" s="94"/>
      <c r="G177" s="78" t="s">
        <v>120</v>
      </c>
      <c r="H177" s="61">
        <v>143</v>
      </c>
      <c r="I177" s="149">
        <f>SUM(I178:I180)</f>
        <v>0</v>
      </c>
      <c r="J177" s="175">
        <f>SUM(J178:J180)</f>
        <v>0</v>
      </c>
      <c r="K177" s="149">
        <f>SUM(K178:K180)</f>
        <v>0</v>
      </c>
      <c r="L177" s="148">
        <f>SUM(L178:L180)</f>
        <v>0</v>
      </c>
      <c r="M177" s="9"/>
    </row>
    <row r="178" spans="1:13" ht="53.25" hidden="1" customHeight="1">
      <c r="A178" s="106">
        <v>2</v>
      </c>
      <c r="B178" s="117">
        <v>9</v>
      </c>
      <c r="C178" s="117">
        <v>2</v>
      </c>
      <c r="D178" s="117">
        <v>1</v>
      </c>
      <c r="E178" s="118">
        <v>1</v>
      </c>
      <c r="F178" s="119">
        <v>1</v>
      </c>
      <c r="G178" s="78" t="s">
        <v>121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 s="9"/>
    </row>
    <row r="179" spans="1:13" ht="51.75" hidden="1" customHeight="1">
      <c r="A179" s="91">
        <v>2</v>
      </c>
      <c r="B179" s="92">
        <v>9</v>
      </c>
      <c r="C179" s="92">
        <v>2</v>
      </c>
      <c r="D179" s="92">
        <v>1</v>
      </c>
      <c r="E179" s="93">
        <v>1</v>
      </c>
      <c r="F179" s="94">
        <v>2</v>
      </c>
      <c r="G179" s="78" t="s">
        <v>122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 s="9"/>
    </row>
    <row r="180" spans="1:13" ht="54.75" hidden="1" customHeight="1">
      <c r="A180" s="91">
        <v>2</v>
      </c>
      <c r="B180" s="92">
        <v>9</v>
      </c>
      <c r="C180" s="92">
        <v>2</v>
      </c>
      <c r="D180" s="92">
        <v>1</v>
      </c>
      <c r="E180" s="93">
        <v>1</v>
      </c>
      <c r="F180" s="94">
        <v>3</v>
      </c>
      <c r="G180" s="78" t="s">
        <v>123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 s="9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124</v>
      </c>
      <c r="H181" s="61">
        <v>147</v>
      </c>
      <c r="I181" s="149">
        <f>I182</f>
        <v>0</v>
      </c>
      <c r="J181" s="175">
        <f>J182</f>
        <v>0</v>
      </c>
      <c r="K181" s="149">
        <f>K182</f>
        <v>0</v>
      </c>
      <c r="L181" s="148">
        <f>L182</f>
        <v>0</v>
      </c>
      <c r="M181" s="9"/>
    </row>
    <row r="182" spans="1:13" ht="43.5" hidden="1" customHeight="1">
      <c r="A182" s="91">
        <v>2</v>
      </c>
      <c r="B182" s="92">
        <v>9</v>
      </c>
      <c r="C182" s="92">
        <v>2</v>
      </c>
      <c r="D182" s="92">
        <v>2</v>
      </c>
      <c r="E182" s="93">
        <v>1</v>
      </c>
      <c r="F182" s="94"/>
      <c r="G182" s="78" t="s">
        <v>125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 s="9"/>
    </row>
    <row r="183" spans="1:13" ht="54.75" hidden="1" customHeight="1">
      <c r="A183" s="91">
        <v>2</v>
      </c>
      <c r="B183" s="92">
        <v>9</v>
      </c>
      <c r="C183" s="92">
        <v>2</v>
      </c>
      <c r="D183" s="92">
        <v>2</v>
      </c>
      <c r="E183" s="92">
        <v>1</v>
      </c>
      <c r="F183" s="94">
        <v>1</v>
      </c>
      <c r="G183" s="122" t="s">
        <v>126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 s="9"/>
    </row>
    <row r="184" spans="1:13" ht="54" hidden="1" customHeight="1">
      <c r="A184" s="107">
        <v>2</v>
      </c>
      <c r="B184" s="105">
        <v>9</v>
      </c>
      <c r="C184" s="107">
        <v>2</v>
      </c>
      <c r="D184" s="108">
        <v>2</v>
      </c>
      <c r="E184" s="108">
        <v>1</v>
      </c>
      <c r="F184" s="120">
        <v>2</v>
      </c>
      <c r="G184" s="105" t="s">
        <v>127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 s="9"/>
    </row>
    <row r="185" spans="1:13" ht="54" hidden="1" customHeight="1">
      <c r="A185" s="92">
        <v>2</v>
      </c>
      <c r="B185" s="111">
        <v>9</v>
      </c>
      <c r="C185" s="117">
        <v>2</v>
      </c>
      <c r="D185" s="118">
        <v>2</v>
      </c>
      <c r="E185" s="118">
        <v>1</v>
      </c>
      <c r="F185" s="119">
        <v>3</v>
      </c>
      <c r="G185" s="111" t="s">
        <v>128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 s="9"/>
    </row>
    <row r="186" spans="1:13" ht="76.5" customHeight="1">
      <c r="A186" s="57">
        <v>3</v>
      </c>
      <c r="B186" s="59"/>
      <c r="C186" s="57"/>
      <c r="D186" s="58"/>
      <c r="E186" s="58"/>
      <c r="F186" s="60"/>
      <c r="G186" s="110" t="s">
        <v>129</v>
      </c>
      <c r="H186" s="61">
        <v>152</v>
      </c>
      <c r="I186" s="148">
        <f>SUM(I187+I240+I305)</f>
        <v>22600</v>
      </c>
      <c r="J186" s="175">
        <f>SUM(J187+J240+J305)</f>
        <v>22600</v>
      </c>
      <c r="K186" s="149">
        <f>SUM(K187+K240+K305)</f>
        <v>0</v>
      </c>
      <c r="L186" s="148">
        <f>SUM(L187+L240+L305)</f>
        <v>0</v>
      </c>
      <c r="M186" s="9"/>
    </row>
    <row r="187" spans="1:13" ht="34.5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130</v>
      </c>
      <c r="H187" s="61">
        <v>153</v>
      </c>
      <c r="I187" s="148">
        <f>SUM(I188+I211+I218+I230+I234)</f>
        <v>22600</v>
      </c>
      <c r="J187" s="159">
        <f>SUM(J188+J211+J218+J230+J234)</f>
        <v>22600</v>
      </c>
      <c r="K187" s="159">
        <f>SUM(K188+K211+K218+K230+K234)</f>
        <v>0</v>
      </c>
      <c r="L187" s="159">
        <f>SUM(L188+L211+L218+L230+L234)</f>
        <v>0</v>
      </c>
      <c r="M187" s="9"/>
    </row>
    <row r="188" spans="1:13" ht="30.75" customHeight="1">
      <c r="A188" s="66">
        <v>3</v>
      </c>
      <c r="B188" s="78">
        <v>1</v>
      </c>
      <c r="C188" s="66">
        <v>1</v>
      </c>
      <c r="D188" s="64"/>
      <c r="E188" s="64"/>
      <c r="F188" s="123"/>
      <c r="G188" s="91" t="s">
        <v>131</v>
      </c>
      <c r="H188" s="61">
        <v>154</v>
      </c>
      <c r="I188" s="159">
        <f>SUM(I189+I192+I197+I203+I208)</f>
        <v>22600</v>
      </c>
      <c r="J188" s="175">
        <f>SUM(J189+J192+J197+J203+J208)</f>
        <v>22600</v>
      </c>
      <c r="K188" s="149">
        <f>SUM(K189+K192+K197+K203+K208)</f>
        <v>0</v>
      </c>
      <c r="L188" s="148">
        <f>SUM(L189+L192+L197+L203+L208)</f>
        <v>0</v>
      </c>
      <c r="M188" s="9"/>
    </row>
    <row r="189" spans="1:13" ht="33" hidden="1" customHeight="1">
      <c r="A189" s="92">
        <v>3</v>
      </c>
      <c r="B189" s="73">
        <v>1</v>
      </c>
      <c r="C189" s="92">
        <v>1</v>
      </c>
      <c r="D189" s="93">
        <v>1</v>
      </c>
      <c r="E189" s="93"/>
      <c r="F189" s="124"/>
      <c r="G189" s="91" t="s">
        <v>132</v>
      </c>
      <c r="H189" s="61">
        <v>155</v>
      </c>
      <c r="I189" s="148">
        <f t="shared" ref="I189:L190" si="18">I190</f>
        <v>0</v>
      </c>
      <c r="J189" s="161">
        <f t="shared" si="18"/>
        <v>0</v>
      </c>
      <c r="K189" s="162">
        <f t="shared" si="18"/>
        <v>0</v>
      </c>
      <c r="L189" s="159">
        <f t="shared" si="18"/>
        <v>0</v>
      </c>
      <c r="M189" s="9"/>
    </row>
    <row r="190" spans="1:13" ht="24" hidden="1" customHeight="1">
      <c r="A190" s="92">
        <v>3</v>
      </c>
      <c r="B190" s="73">
        <v>1</v>
      </c>
      <c r="C190" s="92">
        <v>1</v>
      </c>
      <c r="D190" s="93">
        <v>1</v>
      </c>
      <c r="E190" s="93">
        <v>1</v>
      </c>
      <c r="F190" s="101"/>
      <c r="G190" s="91" t="s">
        <v>132</v>
      </c>
      <c r="H190" s="61">
        <v>156</v>
      </c>
      <c r="I190" s="159">
        <f t="shared" si="18"/>
        <v>0</v>
      </c>
      <c r="J190" s="148">
        <f t="shared" si="18"/>
        <v>0</v>
      </c>
      <c r="K190" s="148">
        <f t="shared" si="18"/>
        <v>0</v>
      </c>
      <c r="L190" s="148">
        <f t="shared" si="18"/>
        <v>0</v>
      </c>
      <c r="M190" s="9"/>
    </row>
    <row r="191" spans="1:13" ht="31.5" hidden="1" customHeight="1">
      <c r="A191" s="92">
        <v>3</v>
      </c>
      <c r="B191" s="73">
        <v>1</v>
      </c>
      <c r="C191" s="92">
        <v>1</v>
      </c>
      <c r="D191" s="93">
        <v>1</v>
      </c>
      <c r="E191" s="93">
        <v>1</v>
      </c>
      <c r="F191" s="101">
        <v>1</v>
      </c>
      <c r="G191" s="91" t="s">
        <v>132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 s="9"/>
    </row>
    <row r="192" spans="1:13" ht="27.75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133</v>
      </c>
      <c r="H192" s="61">
        <v>158</v>
      </c>
      <c r="I192" s="159">
        <f>I193</f>
        <v>22600</v>
      </c>
      <c r="J192" s="161">
        <f>J193</f>
        <v>22600</v>
      </c>
      <c r="K192" s="162">
        <f>K193</f>
        <v>0</v>
      </c>
      <c r="L192" s="159">
        <f>L193</f>
        <v>0</v>
      </c>
      <c r="M192" s="9"/>
    </row>
    <row r="193" spans="1:13" ht="27.75" customHeight="1">
      <c r="A193" s="92">
        <v>3</v>
      </c>
      <c r="B193" s="93">
        <v>1</v>
      </c>
      <c r="C193" s="93">
        <v>1</v>
      </c>
      <c r="D193" s="93">
        <v>2</v>
      </c>
      <c r="E193" s="93">
        <v>1</v>
      </c>
      <c r="F193" s="94"/>
      <c r="G193" s="78" t="s">
        <v>133</v>
      </c>
      <c r="H193" s="61">
        <v>159</v>
      </c>
      <c r="I193" s="148">
        <f>SUM(I194:I196)</f>
        <v>22600</v>
      </c>
      <c r="J193" s="175">
        <f>SUM(J194:J196)</f>
        <v>22600</v>
      </c>
      <c r="K193" s="149">
        <f>SUM(K194:K196)</f>
        <v>0</v>
      </c>
      <c r="L193" s="148">
        <f>SUM(L194:L196)</f>
        <v>0</v>
      </c>
      <c r="M193" s="9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134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 s="9"/>
    </row>
    <row r="195" spans="1:13" ht="27" hidden="1" customHeight="1">
      <c r="A195" s="92">
        <v>3</v>
      </c>
      <c r="B195" s="93">
        <v>1</v>
      </c>
      <c r="C195" s="93">
        <v>1</v>
      </c>
      <c r="D195" s="93">
        <v>2</v>
      </c>
      <c r="E195" s="93">
        <v>1</v>
      </c>
      <c r="F195" s="94">
        <v>2</v>
      </c>
      <c r="G195" s="73" t="s">
        <v>135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 s="9"/>
    </row>
    <row r="196" spans="1:13" ht="26.25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136</v>
      </c>
      <c r="H196" s="61">
        <v>162</v>
      </c>
      <c r="I196" s="150">
        <v>22600</v>
      </c>
      <c r="J196" s="150">
        <v>22600</v>
      </c>
      <c r="K196" s="150">
        <v>0</v>
      </c>
      <c r="L196" s="174">
        <v>0</v>
      </c>
      <c r="M196" s="9"/>
    </row>
    <row r="197" spans="1:13" ht="27.75" hidden="1" customHeight="1">
      <c r="A197" s="92">
        <v>3</v>
      </c>
      <c r="B197" s="93">
        <v>1</v>
      </c>
      <c r="C197" s="93">
        <v>1</v>
      </c>
      <c r="D197" s="93">
        <v>3</v>
      </c>
      <c r="E197" s="93"/>
      <c r="F197" s="94"/>
      <c r="G197" s="73" t="s">
        <v>137</v>
      </c>
      <c r="H197" s="61">
        <v>163</v>
      </c>
      <c r="I197" s="148">
        <f>I198</f>
        <v>0</v>
      </c>
      <c r="J197" s="175">
        <f>J198</f>
        <v>0</v>
      </c>
      <c r="K197" s="149">
        <f>K198</f>
        <v>0</v>
      </c>
      <c r="L197" s="148">
        <f>L198</f>
        <v>0</v>
      </c>
      <c r="M197" s="9"/>
    </row>
    <row r="198" spans="1:13" ht="23.25" hidden="1" customHeight="1">
      <c r="A198" s="92">
        <v>3</v>
      </c>
      <c r="B198" s="93">
        <v>1</v>
      </c>
      <c r="C198" s="93">
        <v>1</v>
      </c>
      <c r="D198" s="93">
        <v>3</v>
      </c>
      <c r="E198" s="93">
        <v>1</v>
      </c>
      <c r="F198" s="94"/>
      <c r="G198" s="73" t="s">
        <v>137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 s="9"/>
    </row>
    <row r="199" spans="1:13" ht="23.25" hidden="1" customHeight="1">
      <c r="A199" s="92">
        <v>3</v>
      </c>
      <c r="B199" s="93">
        <v>1</v>
      </c>
      <c r="C199" s="93">
        <v>1</v>
      </c>
      <c r="D199" s="93">
        <v>3</v>
      </c>
      <c r="E199" s="93">
        <v>1</v>
      </c>
      <c r="F199" s="94">
        <v>1</v>
      </c>
      <c r="G199" s="73" t="s">
        <v>138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 s="9"/>
    </row>
    <row r="200" spans="1:13" ht="29.25" hidden="1" customHeight="1">
      <c r="A200" s="92">
        <v>3</v>
      </c>
      <c r="B200" s="93">
        <v>1</v>
      </c>
      <c r="C200" s="93">
        <v>1</v>
      </c>
      <c r="D200" s="93">
        <v>3</v>
      </c>
      <c r="E200" s="93">
        <v>1</v>
      </c>
      <c r="F200" s="94">
        <v>2</v>
      </c>
      <c r="G200" s="73" t="s">
        <v>139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 s="9"/>
    </row>
    <row r="201" spans="1:13" ht="27" hidden="1" customHeight="1">
      <c r="A201" s="92">
        <v>3</v>
      </c>
      <c r="B201" s="93">
        <v>1</v>
      </c>
      <c r="C201" s="93">
        <v>1</v>
      </c>
      <c r="D201" s="93">
        <v>3</v>
      </c>
      <c r="E201" s="93">
        <v>1</v>
      </c>
      <c r="F201" s="94">
        <v>3</v>
      </c>
      <c r="G201" s="91" t="s">
        <v>140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 s="9"/>
    </row>
    <row r="202" spans="1:13" ht="25.5" hidden="1" customHeight="1">
      <c r="A202" s="107">
        <v>3</v>
      </c>
      <c r="B202" s="108">
        <v>1</v>
      </c>
      <c r="C202" s="108">
        <v>1</v>
      </c>
      <c r="D202" s="108">
        <v>3</v>
      </c>
      <c r="E202" s="108">
        <v>1</v>
      </c>
      <c r="F202" s="120">
        <v>4</v>
      </c>
      <c r="G202" s="114" t="s">
        <v>141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 s="9"/>
    </row>
    <row r="203" spans="1:13" ht="27" hidden="1" customHeight="1">
      <c r="A203" s="107">
        <v>3</v>
      </c>
      <c r="B203" s="108">
        <v>1</v>
      </c>
      <c r="C203" s="108">
        <v>1</v>
      </c>
      <c r="D203" s="108">
        <v>4</v>
      </c>
      <c r="E203" s="108"/>
      <c r="F203" s="120"/>
      <c r="G203" s="105" t="s">
        <v>142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 s="9"/>
    </row>
    <row r="204" spans="1:13" ht="27.7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4"/>
      <c r="G204" s="105" t="s">
        <v>142</v>
      </c>
      <c r="H204" s="61">
        <v>170</v>
      </c>
      <c r="I204" s="159">
        <f>SUM(I205:I207)</f>
        <v>0</v>
      </c>
      <c r="J204" s="175">
        <f>SUM(J205:J207)</f>
        <v>0</v>
      </c>
      <c r="K204" s="149">
        <f>SUM(K205:K207)</f>
        <v>0</v>
      </c>
      <c r="L204" s="148">
        <f>SUM(L205:L207)</f>
        <v>0</v>
      </c>
      <c r="M204" s="9"/>
    </row>
    <row r="205" spans="1:13" ht="24.75" hidden="1" customHeight="1">
      <c r="A205" s="92">
        <v>3</v>
      </c>
      <c r="B205" s="93">
        <v>1</v>
      </c>
      <c r="C205" s="93">
        <v>1</v>
      </c>
      <c r="D205" s="93">
        <v>4</v>
      </c>
      <c r="E205" s="93">
        <v>1</v>
      </c>
      <c r="F205" s="94">
        <v>1</v>
      </c>
      <c r="G205" s="73" t="s">
        <v>143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 s="9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144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 s="9"/>
    </row>
    <row r="207" spans="1:13" ht="31.5" hidden="1" customHeight="1">
      <c r="A207" s="92">
        <v>3</v>
      </c>
      <c r="B207" s="93">
        <v>1</v>
      </c>
      <c r="C207" s="93">
        <v>1</v>
      </c>
      <c r="D207" s="93">
        <v>4</v>
      </c>
      <c r="E207" s="93">
        <v>1</v>
      </c>
      <c r="F207" s="94">
        <v>3</v>
      </c>
      <c r="G207" s="73" t="s">
        <v>145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 s="9"/>
    </row>
    <row r="208" spans="1:13" ht="25.5" hidden="1" customHeight="1">
      <c r="A208" s="92">
        <v>3</v>
      </c>
      <c r="B208" s="93">
        <v>1</v>
      </c>
      <c r="C208" s="93">
        <v>1</v>
      </c>
      <c r="D208" s="93">
        <v>5</v>
      </c>
      <c r="E208" s="93"/>
      <c r="F208" s="94"/>
      <c r="G208" s="73" t="s">
        <v>146</v>
      </c>
      <c r="H208" s="61">
        <v>174</v>
      </c>
      <c r="I208" s="148">
        <f t="shared" ref="I208:L209" si="19">I209</f>
        <v>0</v>
      </c>
      <c r="J208" s="175">
        <f t="shared" si="19"/>
        <v>0</v>
      </c>
      <c r="K208" s="149">
        <f t="shared" si="19"/>
        <v>0</v>
      </c>
      <c r="L208" s="148">
        <f t="shared" si="19"/>
        <v>0</v>
      </c>
      <c r="M208" s="9"/>
    </row>
    <row r="209" spans="1:16" ht="26.25" hidden="1" customHeight="1">
      <c r="A209" s="107">
        <v>3</v>
      </c>
      <c r="B209" s="108">
        <v>1</v>
      </c>
      <c r="C209" s="108">
        <v>1</v>
      </c>
      <c r="D209" s="108">
        <v>5</v>
      </c>
      <c r="E209" s="108">
        <v>1</v>
      </c>
      <c r="F209" s="120"/>
      <c r="G209" s="73" t="s">
        <v>146</v>
      </c>
      <c r="H209" s="61">
        <v>175</v>
      </c>
      <c r="I209" s="149">
        <f t="shared" si="19"/>
        <v>0</v>
      </c>
      <c r="J209" s="149">
        <f t="shared" si="19"/>
        <v>0</v>
      </c>
      <c r="K209" s="149">
        <f t="shared" si="19"/>
        <v>0</v>
      </c>
      <c r="L209" s="149">
        <f t="shared" si="19"/>
        <v>0</v>
      </c>
      <c r="M209" s="9"/>
    </row>
    <row r="210" spans="1:16" ht="27" hidden="1" customHeight="1">
      <c r="A210" s="92">
        <v>3</v>
      </c>
      <c r="B210" s="93">
        <v>1</v>
      </c>
      <c r="C210" s="93">
        <v>1</v>
      </c>
      <c r="D210" s="93">
        <v>5</v>
      </c>
      <c r="E210" s="93">
        <v>1</v>
      </c>
      <c r="F210" s="94">
        <v>1</v>
      </c>
      <c r="G210" s="73" t="s">
        <v>146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 s="9"/>
    </row>
    <row r="211" spans="1:16" ht="26.25" hidden="1" customHeight="1">
      <c r="A211" s="107">
        <v>3</v>
      </c>
      <c r="B211" s="108">
        <v>1</v>
      </c>
      <c r="C211" s="108">
        <v>2</v>
      </c>
      <c r="D211" s="108"/>
      <c r="E211" s="108"/>
      <c r="F211" s="120"/>
      <c r="G211" s="105" t="s">
        <v>147</v>
      </c>
      <c r="H211" s="61">
        <v>177</v>
      </c>
      <c r="I211" s="148">
        <f t="shared" ref="I211:L212" si="20">I212</f>
        <v>0</v>
      </c>
      <c r="J211" s="163">
        <f t="shared" si="20"/>
        <v>0</v>
      </c>
      <c r="K211" s="164">
        <f t="shared" si="20"/>
        <v>0</v>
      </c>
      <c r="L211" s="155">
        <f t="shared" si="20"/>
        <v>0</v>
      </c>
      <c r="M211" s="9"/>
    </row>
    <row r="212" spans="1:16" ht="25.5" hidden="1" customHeight="1">
      <c r="A212" s="92">
        <v>3</v>
      </c>
      <c r="B212" s="93">
        <v>1</v>
      </c>
      <c r="C212" s="93">
        <v>2</v>
      </c>
      <c r="D212" s="93">
        <v>1</v>
      </c>
      <c r="E212" s="93"/>
      <c r="F212" s="94"/>
      <c r="G212" s="105" t="s">
        <v>147</v>
      </c>
      <c r="H212" s="61">
        <v>178</v>
      </c>
      <c r="I212" s="159">
        <f t="shared" si="20"/>
        <v>0</v>
      </c>
      <c r="J212" s="175">
        <f t="shared" si="20"/>
        <v>0</v>
      </c>
      <c r="K212" s="149">
        <f t="shared" si="20"/>
        <v>0</v>
      </c>
      <c r="L212" s="148">
        <f t="shared" si="20"/>
        <v>0</v>
      </c>
      <c r="M212" s="9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147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 s="9"/>
    </row>
    <row r="214" spans="1:16" ht="41.25" hidden="1" customHeight="1">
      <c r="A214" s="92">
        <v>3</v>
      </c>
      <c r="B214" s="93">
        <v>1</v>
      </c>
      <c r="C214" s="93">
        <v>2</v>
      </c>
      <c r="D214" s="93">
        <v>1</v>
      </c>
      <c r="E214" s="93">
        <v>1</v>
      </c>
      <c r="F214" s="94">
        <v>2</v>
      </c>
      <c r="G214" s="73" t="s">
        <v>148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 s="9"/>
    </row>
    <row r="215" spans="1:16" ht="26.25" hidden="1" customHeight="1">
      <c r="A215" s="92">
        <v>3</v>
      </c>
      <c r="B215" s="93">
        <v>1</v>
      </c>
      <c r="C215" s="93">
        <v>2</v>
      </c>
      <c r="D215" s="92">
        <v>1</v>
      </c>
      <c r="E215" s="93">
        <v>1</v>
      </c>
      <c r="F215" s="94">
        <v>3</v>
      </c>
      <c r="G215" s="73" t="s">
        <v>149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 s="9"/>
    </row>
    <row r="216" spans="1:16" ht="27.75" hidden="1" customHeight="1">
      <c r="A216" s="92">
        <v>3</v>
      </c>
      <c r="B216" s="93">
        <v>1</v>
      </c>
      <c r="C216" s="93">
        <v>2</v>
      </c>
      <c r="D216" s="92">
        <v>1</v>
      </c>
      <c r="E216" s="93">
        <v>1</v>
      </c>
      <c r="F216" s="94">
        <v>4</v>
      </c>
      <c r="G216" s="73" t="s">
        <v>150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 s="9"/>
    </row>
    <row r="217" spans="1:16" ht="27" hidden="1" customHeight="1">
      <c r="A217" s="107">
        <v>3</v>
      </c>
      <c r="B217" s="118">
        <v>1</v>
      </c>
      <c r="C217" s="118">
        <v>2</v>
      </c>
      <c r="D217" s="117">
        <v>1</v>
      </c>
      <c r="E217" s="118">
        <v>1</v>
      </c>
      <c r="F217" s="119">
        <v>5</v>
      </c>
      <c r="G217" s="111" t="s">
        <v>151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 s="9"/>
    </row>
    <row r="218" spans="1:16" ht="29.25" hidden="1" customHeight="1">
      <c r="A218" s="92">
        <v>3</v>
      </c>
      <c r="B218" s="93">
        <v>1</v>
      </c>
      <c r="C218" s="93">
        <v>3</v>
      </c>
      <c r="D218" s="92"/>
      <c r="E218" s="93"/>
      <c r="F218" s="94"/>
      <c r="G218" s="73" t="s">
        <v>152</v>
      </c>
      <c r="H218" s="61">
        <v>184</v>
      </c>
      <c r="I218" s="148">
        <f>SUM(I219+I222)</f>
        <v>0</v>
      </c>
      <c r="J218" s="175">
        <f>SUM(J219+J222)</f>
        <v>0</v>
      </c>
      <c r="K218" s="149">
        <f>SUM(K219+K222)</f>
        <v>0</v>
      </c>
      <c r="L218" s="148">
        <f>SUM(L219+L222)</f>
        <v>0</v>
      </c>
      <c r="M218" s="9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92"/>
      <c r="F219" s="67"/>
      <c r="G219" s="78" t="s">
        <v>153</v>
      </c>
      <c r="H219" s="61">
        <v>185</v>
      </c>
      <c r="I219" s="159">
        <f t="shared" ref="I219:L220" si="21">I220</f>
        <v>0</v>
      </c>
      <c r="J219" s="161">
        <f t="shared" si="21"/>
        <v>0</v>
      </c>
      <c r="K219" s="162">
        <f t="shared" si="21"/>
        <v>0</v>
      </c>
      <c r="L219" s="159">
        <f t="shared" si="21"/>
        <v>0</v>
      </c>
      <c r="M219" s="9"/>
    </row>
    <row r="220" spans="1:16" ht="30.75" hidden="1" customHeight="1">
      <c r="A220" s="92">
        <v>3</v>
      </c>
      <c r="B220" s="93">
        <v>1</v>
      </c>
      <c r="C220" s="93">
        <v>3</v>
      </c>
      <c r="D220" s="92">
        <v>1</v>
      </c>
      <c r="E220" s="92">
        <v>1</v>
      </c>
      <c r="F220" s="94"/>
      <c r="G220" s="78" t="s">
        <v>153</v>
      </c>
      <c r="H220" s="61">
        <v>186</v>
      </c>
      <c r="I220" s="148">
        <f t="shared" si="21"/>
        <v>0</v>
      </c>
      <c r="J220" s="175">
        <f t="shared" si="21"/>
        <v>0</v>
      </c>
      <c r="K220" s="149">
        <f t="shared" si="21"/>
        <v>0</v>
      </c>
      <c r="L220" s="148">
        <f t="shared" si="21"/>
        <v>0</v>
      </c>
      <c r="M220" s="9"/>
    </row>
    <row r="221" spans="1:16" ht="27.75" hidden="1" customHeight="1">
      <c r="A221" s="92">
        <v>3</v>
      </c>
      <c r="B221" s="73">
        <v>1</v>
      </c>
      <c r="C221" s="92">
        <v>3</v>
      </c>
      <c r="D221" s="93">
        <v>1</v>
      </c>
      <c r="E221" s="93">
        <v>1</v>
      </c>
      <c r="F221" s="94">
        <v>1</v>
      </c>
      <c r="G221" s="78" t="s">
        <v>153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 s="9"/>
    </row>
    <row r="222" spans="1:16" ht="30.75" hidden="1" customHeight="1">
      <c r="A222" s="92">
        <v>3</v>
      </c>
      <c r="B222" s="73">
        <v>1</v>
      </c>
      <c r="C222" s="92">
        <v>3</v>
      </c>
      <c r="D222" s="93">
        <v>2</v>
      </c>
      <c r="E222" s="93"/>
      <c r="F222" s="94"/>
      <c r="G222" s="73" t="s">
        <v>154</v>
      </c>
      <c r="H222" s="61">
        <v>188</v>
      </c>
      <c r="I222" s="148">
        <f>I223</f>
        <v>0</v>
      </c>
      <c r="J222" s="175">
        <f>J223</f>
        <v>0</v>
      </c>
      <c r="K222" s="149">
        <f>K223</f>
        <v>0</v>
      </c>
      <c r="L222" s="148">
        <f>L223</f>
        <v>0</v>
      </c>
      <c r="M222" s="9"/>
    </row>
    <row r="223" spans="1:16" ht="27" hidden="1" customHeight="1">
      <c r="A223" s="66">
        <v>3</v>
      </c>
      <c r="B223" s="78">
        <v>1</v>
      </c>
      <c r="C223" s="66">
        <v>3</v>
      </c>
      <c r="D223" s="64">
        <v>2</v>
      </c>
      <c r="E223" s="64">
        <v>1</v>
      </c>
      <c r="F223" s="67"/>
      <c r="G223" s="73" t="s">
        <v>154</v>
      </c>
      <c r="H223" s="61">
        <v>189</v>
      </c>
      <c r="I223" s="148">
        <f t="shared" ref="I223:P223" si="22">SUM(I224:I229)</f>
        <v>0</v>
      </c>
      <c r="J223" s="148">
        <f t="shared" si="22"/>
        <v>0</v>
      </c>
      <c r="K223" s="148">
        <f t="shared" si="22"/>
        <v>0</v>
      </c>
      <c r="L223" s="148">
        <f t="shared" si="22"/>
        <v>0</v>
      </c>
      <c r="M223" s="125">
        <f t="shared" si="22"/>
        <v>0</v>
      </c>
      <c r="N223" s="125">
        <f t="shared" si="22"/>
        <v>0</v>
      </c>
      <c r="O223" s="125">
        <f t="shared" si="22"/>
        <v>0</v>
      </c>
      <c r="P223" s="125">
        <f t="shared" si="22"/>
        <v>0</v>
      </c>
    </row>
    <row r="224" spans="1:16" ht="24.75" hidden="1" customHeight="1">
      <c r="A224" s="92">
        <v>3</v>
      </c>
      <c r="B224" s="73">
        <v>1</v>
      </c>
      <c r="C224" s="92">
        <v>3</v>
      </c>
      <c r="D224" s="93">
        <v>2</v>
      </c>
      <c r="E224" s="93">
        <v>1</v>
      </c>
      <c r="F224" s="94">
        <v>1</v>
      </c>
      <c r="G224" s="73" t="s">
        <v>155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 s="9"/>
    </row>
    <row r="225" spans="1:13" ht="26.25" hidden="1" customHeight="1">
      <c r="A225" s="92">
        <v>3</v>
      </c>
      <c r="B225" s="73">
        <v>1</v>
      </c>
      <c r="C225" s="92">
        <v>3</v>
      </c>
      <c r="D225" s="93">
        <v>2</v>
      </c>
      <c r="E225" s="93">
        <v>1</v>
      </c>
      <c r="F225" s="94">
        <v>2</v>
      </c>
      <c r="G225" s="73" t="s">
        <v>156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 s="9"/>
    </row>
    <row r="226" spans="1:13" ht="26.25" hidden="1" customHeight="1">
      <c r="A226" s="92">
        <v>3</v>
      </c>
      <c r="B226" s="73">
        <v>1</v>
      </c>
      <c r="C226" s="92">
        <v>3</v>
      </c>
      <c r="D226" s="93">
        <v>2</v>
      </c>
      <c r="E226" s="93">
        <v>1</v>
      </c>
      <c r="F226" s="94">
        <v>3</v>
      </c>
      <c r="G226" s="73" t="s">
        <v>157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 s="9"/>
    </row>
    <row r="227" spans="1:13" ht="27.75" hidden="1" customHeight="1">
      <c r="A227" s="92">
        <v>3</v>
      </c>
      <c r="B227" s="73">
        <v>1</v>
      </c>
      <c r="C227" s="92">
        <v>3</v>
      </c>
      <c r="D227" s="93">
        <v>2</v>
      </c>
      <c r="E227" s="93">
        <v>1</v>
      </c>
      <c r="F227" s="94">
        <v>4</v>
      </c>
      <c r="G227" s="73" t="s">
        <v>158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 s="9"/>
    </row>
    <row r="228" spans="1:13" ht="29.25" hidden="1" customHeight="1">
      <c r="A228" s="92">
        <v>3</v>
      </c>
      <c r="B228" s="73">
        <v>1</v>
      </c>
      <c r="C228" s="92">
        <v>3</v>
      </c>
      <c r="D228" s="93">
        <v>2</v>
      </c>
      <c r="E228" s="93">
        <v>1</v>
      </c>
      <c r="F228" s="94">
        <v>5</v>
      </c>
      <c r="G228" s="78" t="s">
        <v>159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 s="9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154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 s="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160</v>
      </c>
      <c r="H230" s="61">
        <v>196</v>
      </c>
      <c r="I230" s="159">
        <f t="shared" ref="I230:L232" si="23">I231</f>
        <v>0</v>
      </c>
      <c r="J230" s="161">
        <f t="shared" si="23"/>
        <v>0</v>
      </c>
      <c r="K230" s="162">
        <f t="shared" si="23"/>
        <v>0</v>
      </c>
      <c r="L230" s="162">
        <f t="shared" si="23"/>
        <v>0</v>
      </c>
      <c r="M230" s="9"/>
    </row>
    <row r="231" spans="1:13" ht="27" hidden="1" customHeight="1">
      <c r="A231" s="107">
        <v>3</v>
      </c>
      <c r="B231" s="118">
        <v>1</v>
      </c>
      <c r="C231" s="118">
        <v>4</v>
      </c>
      <c r="D231" s="118">
        <v>1</v>
      </c>
      <c r="E231" s="118"/>
      <c r="F231" s="119"/>
      <c r="G231" s="78" t="s">
        <v>160</v>
      </c>
      <c r="H231" s="61">
        <v>197</v>
      </c>
      <c r="I231" s="156">
        <f t="shared" si="23"/>
        <v>0</v>
      </c>
      <c r="J231" s="168">
        <f t="shared" si="23"/>
        <v>0</v>
      </c>
      <c r="K231" s="157">
        <f t="shared" si="23"/>
        <v>0</v>
      </c>
      <c r="L231" s="157">
        <f t="shared" si="23"/>
        <v>0</v>
      </c>
      <c r="M231" s="9"/>
    </row>
    <row r="232" spans="1:13" ht="27.75" hidden="1" customHeight="1">
      <c r="A232" s="92">
        <v>3</v>
      </c>
      <c r="B232" s="93">
        <v>1</v>
      </c>
      <c r="C232" s="93">
        <v>4</v>
      </c>
      <c r="D232" s="93">
        <v>1</v>
      </c>
      <c r="E232" s="93">
        <v>1</v>
      </c>
      <c r="F232" s="94"/>
      <c r="G232" s="78" t="s">
        <v>161</v>
      </c>
      <c r="H232" s="61">
        <v>198</v>
      </c>
      <c r="I232" s="148">
        <f t="shared" si="23"/>
        <v>0</v>
      </c>
      <c r="J232" s="175">
        <f t="shared" si="23"/>
        <v>0</v>
      </c>
      <c r="K232" s="149">
        <f t="shared" si="23"/>
        <v>0</v>
      </c>
      <c r="L232" s="149">
        <f t="shared" si="23"/>
        <v>0</v>
      </c>
      <c r="M232" s="9"/>
    </row>
    <row r="233" spans="1:13" ht="27" hidden="1" customHeight="1">
      <c r="A233" s="91">
        <v>3</v>
      </c>
      <c r="B233" s="92">
        <v>1</v>
      </c>
      <c r="C233" s="93">
        <v>4</v>
      </c>
      <c r="D233" s="93">
        <v>1</v>
      </c>
      <c r="E233" s="93">
        <v>1</v>
      </c>
      <c r="F233" s="94">
        <v>1</v>
      </c>
      <c r="G233" s="78" t="s">
        <v>161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 s="9"/>
    </row>
    <row r="234" spans="1:13" ht="26.25" hidden="1" customHeight="1">
      <c r="A234" s="91">
        <v>3</v>
      </c>
      <c r="B234" s="93">
        <v>1</v>
      </c>
      <c r="C234" s="93">
        <v>5</v>
      </c>
      <c r="D234" s="93"/>
      <c r="E234" s="93"/>
      <c r="F234" s="94"/>
      <c r="G234" s="73" t="s">
        <v>162</v>
      </c>
      <c r="H234" s="61">
        <v>200</v>
      </c>
      <c r="I234" s="148">
        <f t="shared" ref="I234:L235" si="24">I235</f>
        <v>0</v>
      </c>
      <c r="J234" s="148">
        <f t="shared" si="24"/>
        <v>0</v>
      </c>
      <c r="K234" s="148">
        <f t="shared" si="24"/>
        <v>0</v>
      </c>
      <c r="L234" s="148">
        <f t="shared" si="24"/>
        <v>0</v>
      </c>
      <c r="M234" s="9"/>
    </row>
    <row r="235" spans="1:13" ht="30" hidden="1" customHeight="1">
      <c r="A235" s="91">
        <v>3</v>
      </c>
      <c r="B235" s="93">
        <v>1</v>
      </c>
      <c r="C235" s="93">
        <v>5</v>
      </c>
      <c r="D235" s="93">
        <v>1</v>
      </c>
      <c r="E235" s="93"/>
      <c r="F235" s="94"/>
      <c r="G235" s="73" t="s">
        <v>162</v>
      </c>
      <c r="H235" s="61">
        <v>201</v>
      </c>
      <c r="I235" s="148">
        <f t="shared" si="24"/>
        <v>0</v>
      </c>
      <c r="J235" s="148">
        <f t="shared" si="24"/>
        <v>0</v>
      </c>
      <c r="K235" s="148">
        <f t="shared" si="24"/>
        <v>0</v>
      </c>
      <c r="L235" s="148">
        <f t="shared" si="24"/>
        <v>0</v>
      </c>
      <c r="M235" s="9"/>
    </row>
    <row r="236" spans="1:13" ht="27" hidden="1" customHeight="1">
      <c r="A236" s="91">
        <v>3</v>
      </c>
      <c r="B236" s="93">
        <v>1</v>
      </c>
      <c r="C236" s="93">
        <v>5</v>
      </c>
      <c r="D236" s="93">
        <v>1</v>
      </c>
      <c r="E236" s="93">
        <v>1</v>
      </c>
      <c r="F236" s="94"/>
      <c r="G236" s="73" t="s">
        <v>162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 s="9"/>
    </row>
    <row r="237" spans="1:13" ht="31.5" hidden="1" customHeight="1">
      <c r="A237" s="91">
        <v>3</v>
      </c>
      <c r="B237" s="93">
        <v>1</v>
      </c>
      <c r="C237" s="93">
        <v>5</v>
      </c>
      <c r="D237" s="93">
        <v>1</v>
      </c>
      <c r="E237" s="93">
        <v>1</v>
      </c>
      <c r="F237" s="94">
        <v>1</v>
      </c>
      <c r="G237" s="122" t="s">
        <v>163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 s="9"/>
    </row>
    <row r="238" spans="1:13" ht="25.5" hidden="1" customHeight="1">
      <c r="A238" s="91">
        <v>3</v>
      </c>
      <c r="B238" s="93">
        <v>1</v>
      </c>
      <c r="C238" s="93">
        <v>5</v>
      </c>
      <c r="D238" s="93">
        <v>1</v>
      </c>
      <c r="E238" s="93">
        <v>1</v>
      </c>
      <c r="F238" s="94">
        <v>2</v>
      </c>
      <c r="G238" s="122" t="s">
        <v>164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 s="9"/>
    </row>
    <row r="239" spans="1:13" ht="28.5" hidden="1" customHeight="1">
      <c r="A239" s="91">
        <v>3</v>
      </c>
      <c r="B239" s="93">
        <v>1</v>
      </c>
      <c r="C239" s="93">
        <v>5</v>
      </c>
      <c r="D239" s="93">
        <v>1</v>
      </c>
      <c r="E239" s="93">
        <v>1</v>
      </c>
      <c r="F239" s="94">
        <v>3</v>
      </c>
      <c r="G239" s="122" t="s">
        <v>165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 s="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166</v>
      </c>
      <c r="H240" s="61">
        <v>206</v>
      </c>
      <c r="I240" s="148">
        <f>SUM(I241+I273)</f>
        <v>0</v>
      </c>
      <c r="J240" s="175">
        <f>SUM(J241+J273)</f>
        <v>0</v>
      </c>
      <c r="K240" s="149">
        <f>SUM(K241+K273)</f>
        <v>0</v>
      </c>
      <c r="L240" s="149">
        <f>SUM(L241+L273)</f>
        <v>0</v>
      </c>
      <c r="M240" s="9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111" t="s">
        <v>167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 s="9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168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 s="9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169</v>
      </c>
      <c r="H243" s="61">
        <v>209</v>
      </c>
      <c r="I243" s="148">
        <f>SUM(I244:I244)</f>
        <v>0</v>
      </c>
      <c r="J243" s="175">
        <f>SUM(J244:J244)</f>
        <v>0</v>
      </c>
      <c r="K243" s="149">
        <f>SUM(K244:K244)</f>
        <v>0</v>
      </c>
      <c r="L243" s="149">
        <f>SUM(L244:L244)</f>
        <v>0</v>
      </c>
      <c r="M243" s="9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111" t="s">
        <v>169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 s="9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111" t="s">
        <v>170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 s="9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111" t="s">
        <v>171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 s="9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111" t="s">
        <v>172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 s="9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111" t="s">
        <v>173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 s="9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111" t="s">
        <v>174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 s="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111" t="s">
        <v>175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 s="9"/>
    </row>
    <row r="251" spans="1:13" ht="27" hidden="1" customHeight="1">
      <c r="A251" s="92">
        <v>3</v>
      </c>
      <c r="B251" s="93">
        <v>2</v>
      </c>
      <c r="C251" s="93">
        <v>1</v>
      </c>
      <c r="D251" s="93">
        <v>2</v>
      </c>
      <c r="E251" s="93"/>
      <c r="F251" s="94"/>
      <c r="G251" s="73" t="s">
        <v>176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 s="9"/>
    </row>
    <row r="252" spans="1:13" ht="27.75" hidden="1" customHeight="1">
      <c r="A252" s="92">
        <v>3</v>
      </c>
      <c r="B252" s="93">
        <v>2</v>
      </c>
      <c r="C252" s="93">
        <v>1</v>
      </c>
      <c r="D252" s="93">
        <v>2</v>
      </c>
      <c r="E252" s="93">
        <v>1</v>
      </c>
      <c r="F252" s="94"/>
      <c r="G252" s="73" t="s">
        <v>176</v>
      </c>
      <c r="H252" s="61">
        <v>218</v>
      </c>
      <c r="I252" s="148">
        <f>SUM(I253:I254)</f>
        <v>0</v>
      </c>
      <c r="J252" s="175">
        <f>SUM(J253:J254)</f>
        <v>0</v>
      </c>
      <c r="K252" s="149">
        <f>SUM(K253:K254)</f>
        <v>0</v>
      </c>
      <c r="L252" s="149">
        <f>SUM(L253:L254)</f>
        <v>0</v>
      </c>
      <c r="M252" s="9"/>
    </row>
    <row r="253" spans="1:13" ht="27" hidden="1" customHeight="1">
      <c r="A253" s="107">
        <v>3</v>
      </c>
      <c r="B253" s="117">
        <v>2</v>
      </c>
      <c r="C253" s="118">
        <v>1</v>
      </c>
      <c r="D253" s="118">
        <v>2</v>
      </c>
      <c r="E253" s="118">
        <v>1</v>
      </c>
      <c r="F253" s="119">
        <v>1</v>
      </c>
      <c r="G253" s="111" t="s">
        <v>177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 s="9"/>
    </row>
    <row r="254" spans="1:13" ht="25.5" hidden="1" customHeight="1">
      <c r="A254" s="92">
        <v>3</v>
      </c>
      <c r="B254" s="93">
        <v>2</v>
      </c>
      <c r="C254" s="93">
        <v>1</v>
      </c>
      <c r="D254" s="93">
        <v>2</v>
      </c>
      <c r="E254" s="93">
        <v>1</v>
      </c>
      <c r="F254" s="94">
        <v>2</v>
      </c>
      <c r="G254" s="73" t="s">
        <v>178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 s="9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179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 s="9"/>
    </row>
    <row r="256" spans="1:13" ht="29.25" hidden="1" customHeight="1">
      <c r="A256" s="92">
        <v>3</v>
      </c>
      <c r="B256" s="93">
        <v>2</v>
      </c>
      <c r="C256" s="93">
        <v>1</v>
      </c>
      <c r="D256" s="93">
        <v>3</v>
      </c>
      <c r="E256" s="93">
        <v>1</v>
      </c>
      <c r="F256" s="94"/>
      <c r="G256" s="78" t="s">
        <v>179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 s="9"/>
    </row>
    <row r="257" spans="1:13" ht="30" hidden="1" customHeight="1">
      <c r="A257" s="92">
        <v>3</v>
      </c>
      <c r="B257" s="93">
        <v>2</v>
      </c>
      <c r="C257" s="93">
        <v>1</v>
      </c>
      <c r="D257" s="93">
        <v>3</v>
      </c>
      <c r="E257" s="93">
        <v>1</v>
      </c>
      <c r="F257" s="94">
        <v>1</v>
      </c>
      <c r="G257" s="73" t="s">
        <v>180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 s="9"/>
    </row>
    <row r="258" spans="1:13" ht="27.75" hidden="1" customHeight="1">
      <c r="A258" s="92">
        <v>3</v>
      </c>
      <c r="B258" s="93">
        <v>2</v>
      </c>
      <c r="C258" s="93">
        <v>1</v>
      </c>
      <c r="D258" s="93">
        <v>3</v>
      </c>
      <c r="E258" s="93">
        <v>1</v>
      </c>
      <c r="F258" s="94">
        <v>2</v>
      </c>
      <c r="G258" s="73" t="s">
        <v>181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 s="9"/>
    </row>
    <row r="259" spans="1:13" ht="26.25" hidden="1" customHeight="1">
      <c r="A259" s="92">
        <v>3</v>
      </c>
      <c r="B259" s="93">
        <v>2</v>
      </c>
      <c r="C259" s="93">
        <v>1</v>
      </c>
      <c r="D259" s="93">
        <v>4</v>
      </c>
      <c r="E259" s="93"/>
      <c r="F259" s="94"/>
      <c r="G259" s="73" t="s">
        <v>182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 s="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182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 s="9"/>
    </row>
    <row r="261" spans="1:13" ht="25.5" hidden="1" customHeight="1">
      <c r="A261" s="92">
        <v>3</v>
      </c>
      <c r="B261" s="93">
        <v>2</v>
      </c>
      <c r="C261" s="93">
        <v>1</v>
      </c>
      <c r="D261" s="93">
        <v>4</v>
      </c>
      <c r="E261" s="93">
        <v>1</v>
      </c>
      <c r="F261" s="94">
        <v>1</v>
      </c>
      <c r="G261" s="73" t="s">
        <v>183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 s="9"/>
    </row>
    <row r="262" spans="1:13" ht="27.75" hidden="1" customHeight="1">
      <c r="A262" s="92">
        <v>3</v>
      </c>
      <c r="B262" s="93">
        <v>2</v>
      </c>
      <c r="C262" s="93">
        <v>1</v>
      </c>
      <c r="D262" s="93">
        <v>4</v>
      </c>
      <c r="E262" s="93">
        <v>1</v>
      </c>
      <c r="F262" s="94">
        <v>2</v>
      </c>
      <c r="G262" s="73" t="s">
        <v>184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 s="9"/>
    </row>
    <row r="263" spans="1:13" hidden="1">
      <c r="A263" s="92">
        <v>3</v>
      </c>
      <c r="B263" s="93">
        <v>2</v>
      </c>
      <c r="C263" s="93">
        <v>1</v>
      </c>
      <c r="D263" s="93">
        <v>5</v>
      </c>
      <c r="E263" s="93"/>
      <c r="F263" s="94"/>
      <c r="G263" s="73" t="s">
        <v>185</v>
      </c>
      <c r="H263" s="61">
        <v>229</v>
      </c>
      <c r="I263" s="148">
        <f t="shared" ref="I263:L264" si="25">I264</f>
        <v>0</v>
      </c>
      <c r="J263" s="175">
        <f t="shared" si="25"/>
        <v>0</v>
      </c>
      <c r="K263" s="149">
        <f t="shared" si="25"/>
        <v>0</v>
      </c>
      <c r="L263" s="149">
        <f t="shared" si="25"/>
        <v>0</v>
      </c>
    </row>
    <row r="264" spans="1:13" ht="29.25" hidden="1" customHeight="1">
      <c r="A264" s="92">
        <v>3</v>
      </c>
      <c r="B264" s="93">
        <v>2</v>
      </c>
      <c r="C264" s="93">
        <v>1</v>
      </c>
      <c r="D264" s="93">
        <v>5</v>
      </c>
      <c r="E264" s="93">
        <v>1</v>
      </c>
      <c r="F264" s="94"/>
      <c r="G264" s="73" t="s">
        <v>185</v>
      </c>
      <c r="H264" s="61">
        <v>230</v>
      </c>
      <c r="I264" s="149">
        <f t="shared" si="25"/>
        <v>0</v>
      </c>
      <c r="J264" s="175">
        <f t="shared" si="25"/>
        <v>0</v>
      </c>
      <c r="K264" s="149">
        <f t="shared" si="25"/>
        <v>0</v>
      </c>
      <c r="L264" s="149">
        <f t="shared" si="25"/>
        <v>0</v>
      </c>
      <c r="M264" s="9"/>
    </row>
    <row r="265" spans="1:13" hidden="1">
      <c r="A265" s="117">
        <v>3</v>
      </c>
      <c r="B265" s="118">
        <v>2</v>
      </c>
      <c r="C265" s="118">
        <v>1</v>
      </c>
      <c r="D265" s="118">
        <v>5</v>
      </c>
      <c r="E265" s="118">
        <v>1</v>
      </c>
      <c r="F265" s="119">
        <v>1</v>
      </c>
      <c r="G265" s="73" t="s">
        <v>185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92">
        <v>3</v>
      </c>
      <c r="B266" s="93">
        <v>2</v>
      </c>
      <c r="C266" s="93">
        <v>1</v>
      </c>
      <c r="D266" s="93">
        <v>6</v>
      </c>
      <c r="E266" s="93"/>
      <c r="F266" s="94"/>
      <c r="G266" s="73" t="s">
        <v>186</v>
      </c>
      <c r="H266" s="61">
        <v>232</v>
      </c>
      <c r="I266" s="148">
        <f t="shared" ref="I266:L267" si="26">I267</f>
        <v>0</v>
      </c>
      <c r="J266" s="175">
        <f t="shared" si="26"/>
        <v>0</v>
      </c>
      <c r="K266" s="149">
        <f t="shared" si="26"/>
        <v>0</v>
      </c>
      <c r="L266" s="149">
        <f t="shared" si="26"/>
        <v>0</v>
      </c>
    </row>
    <row r="267" spans="1:13" hidden="1">
      <c r="A267" s="92">
        <v>3</v>
      </c>
      <c r="B267" s="92">
        <v>2</v>
      </c>
      <c r="C267" s="93">
        <v>1</v>
      </c>
      <c r="D267" s="93">
        <v>6</v>
      </c>
      <c r="E267" s="93">
        <v>1</v>
      </c>
      <c r="F267" s="94"/>
      <c r="G267" s="73" t="s">
        <v>186</v>
      </c>
      <c r="H267" s="61">
        <v>233</v>
      </c>
      <c r="I267" s="148">
        <f t="shared" si="26"/>
        <v>0</v>
      </c>
      <c r="J267" s="175">
        <f t="shared" si="26"/>
        <v>0</v>
      </c>
      <c r="K267" s="149">
        <f t="shared" si="26"/>
        <v>0</v>
      </c>
      <c r="L267" s="149">
        <f t="shared" si="26"/>
        <v>0</v>
      </c>
    </row>
    <row r="268" spans="1:13" ht="24" hidden="1" customHeight="1">
      <c r="A268" s="66">
        <v>3</v>
      </c>
      <c r="B268" s="66">
        <v>2</v>
      </c>
      <c r="C268" s="93">
        <v>1</v>
      </c>
      <c r="D268" s="93">
        <v>6</v>
      </c>
      <c r="E268" s="93">
        <v>1</v>
      </c>
      <c r="F268" s="94">
        <v>1</v>
      </c>
      <c r="G268" s="73" t="s">
        <v>186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 s="9"/>
    </row>
    <row r="269" spans="1:13" ht="27.75" hidden="1" customHeight="1">
      <c r="A269" s="92">
        <v>3</v>
      </c>
      <c r="B269" s="92">
        <v>2</v>
      </c>
      <c r="C269" s="93">
        <v>1</v>
      </c>
      <c r="D269" s="93">
        <v>7</v>
      </c>
      <c r="E269" s="93"/>
      <c r="F269" s="94"/>
      <c r="G269" s="73" t="s">
        <v>187</v>
      </c>
      <c r="H269" s="61">
        <v>235</v>
      </c>
      <c r="I269" s="148">
        <f>I270</f>
        <v>0</v>
      </c>
      <c r="J269" s="175">
        <f>J270</f>
        <v>0</v>
      </c>
      <c r="K269" s="149">
        <f>K270</f>
        <v>0</v>
      </c>
      <c r="L269" s="149">
        <f>L270</f>
        <v>0</v>
      </c>
      <c r="M269" s="9"/>
    </row>
    <row r="270" spans="1:13" hidden="1">
      <c r="A270" s="92">
        <v>3</v>
      </c>
      <c r="B270" s="93">
        <v>2</v>
      </c>
      <c r="C270" s="93">
        <v>1</v>
      </c>
      <c r="D270" s="93">
        <v>7</v>
      </c>
      <c r="E270" s="93">
        <v>1</v>
      </c>
      <c r="F270" s="94"/>
      <c r="G270" s="73" t="s">
        <v>187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92">
        <v>3</v>
      </c>
      <c r="B271" s="93">
        <v>2</v>
      </c>
      <c r="C271" s="93">
        <v>1</v>
      </c>
      <c r="D271" s="93">
        <v>7</v>
      </c>
      <c r="E271" s="93">
        <v>1</v>
      </c>
      <c r="F271" s="94">
        <v>1</v>
      </c>
      <c r="G271" s="73" t="s">
        <v>188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 s="9"/>
    </row>
    <row r="272" spans="1:13" ht="24.75" hidden="1" customHeight="1">
      <c r="A272" s="92">
        <v>3</v>
      </c>
      <c r="B272" s="93">
        <v>2</v>
      </c>
      <c r="C272" s="93">
        <v>1</v>
      </c>
      <c r="D272" s="93">
        <v>7</v>
      </c>
      <c r="E272" s="93">
        <v>1</v>
      </c>
      <c r="F272" s="94">
        <v>2</v>
      </c>
      <c r="G272" s="73" t="s">
        <v>189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 s="9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190</v>
      </c>
      <c r="H273" s="61">
        <v>239</v>
      </c>
      <c r="I273" s="148">
        <f>SUM(I274+I283+I287+I291+I295+I298+I301)</f>
        <v>0</v>
      </c>
      <c r="J273" s="175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 s="9"/>
    </row>
    <row r="274" spans="1:13" hidden="1">
      <c r="A274" s="92">
        <v>3</v>
      </c>
      <c r="B274" s="93">
        <v>2</v>
      </c>
      <c r="C274" s="93">
        <v>2</v>
      </c>
      <c r="D274" s="93">
        <v>1</v>
      </c>
      <c r="E274" s="93"/>
      <c r="F274" s="94"/>
      <c r="G274" s="73" t="s">
        <v>191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91">
        <v>3</v>
      </c>
      <c r="B275" s="92">
        <v>2</v>
      </c>
      <c r="C275" s="93">
        <v>2</v>
      </c>
      <c r="D275" s="93">
        <v>1</v>
      </c>
      <c r="E275" s="93">
        <v>1</v>
      </c>
      <c r="F275" s="94"/>
      <c r="G275" s="73" t="s">
        <v>169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91">
        <v>3</v>
      </c>
      <c r="B276" s="92">
        <v>2</v>
      </c>
      <c r="C276" s="93">
        <v>2</v>
      </c>
      <c r="D276" s="93">
        <v>1</v>
      </c>
      <c r="E276" s="93">
        <v>1</v>
      </c>
      <c r="F276" s="94">
        <v>1</v>
      </c>
      <c r="G276" s="73" t="s">
        <v>169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192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 s="9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171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 s="9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172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 s="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173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 s="9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174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 s="9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193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 s="9"/>
    </row>
    <row r="283" spans="1:13" ht="25.5" hidden="1" customHeight="1">
      <c r="A283" s="91">
        <v>3</v>
      </c>
      <c r="B283" s="92">
        <v>2</v>
      </c>
      <c r="C283" s="93">
        <v>2</v>
      </c>
      <c r="D283" s="93">
        <v>2</v>
      </c>
      <c r="E283" s="93"/>
      <c r="F283" s="94"/>
      <c r="G283" s="73" t="s">
        <v>194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 s="9"/>
    </row>
    <row r="284" spans="1:13" ht="32.25" hidden="1" customHeight="1">
      <c r="A284" s="92">
        <v>3</v>
      </c>
      <c r="B284" s="93">
        <v>2</v>
      </c>
      <c r="C284" s="64">
        <v>2</v>
      </c>
      <c r="D284" s="64">
        <v>2</v>
      </c>
      <c r="E284" s="64">
        <v>1</v>
      </c>
      <c r="F284" s="67"/>
      <c r="G284" s="73" t="s">
        <v>194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 s="9"/>
    </row>
    <row r="285" spans="1:13" ht="25.5" hidden="1" customHeight="1">
      <c r="A285" s="92">
        <v>3</v>
      </c>
      <c r="B285" s="93">
        <v>2</v>
      </c>
      <c r="C285" s="93">
        <v>2</v>
      </c>
      <c r="D285" s="93">
        <v>2</v>
      </c>
      <c r="E285" s="93">
        <v>1</v>
      </c>
      <c r="F285" s="94">
        <v>1</v>
      </c>
      <c r="G285" s="73" t="s">
        <v>195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 s="9"/>
    </row>
    <row r="286" spans="1:13" ht="25.5" hidden="1" customHeight="1">
      <c r="A286" s="92">
        <v>3</v>
      </c>
      <c r="B286" s="93">
        <v>2</v>
      </c>
      <c r="C286" s="93">
        <v>2</v>
      </c>
      <c r="D286" s="93">
        <v>2</v>
      </c>
      <c r="E286" s="93">
        <v>1</v>
      </c>
      <c r="F286" s="94">
        <v>2</v>
      </c>
      <c r="G286" s="91" t="s">
        <v>196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 s="9"/>
    </row>
    <row r="287" spans="1:13" ht="25.5" hidden="1" customHeight="1">
      <c r="A287" s="92">
        <v>3</v>
      </c>
      <c r="B287" s="93">
        <v>2</v>
      </c>
      <c r="C287" s="93">
        <v>2</v>
      </c>
      <c r="D287" s="93">
        <v>3</v>
      </c>
      <c r="E287" s="93"/>
      <c r="F287" s="94"/>
      <c r="G287" s="73" t="s">
        <v>197</v>
      </c>
      <c r="H287" s="61">
        <v>253</v>
      </c>
      <c r="I287" s="148">
        <f>I288</f>
        <v>0</v>
      </c>
      <c r="J287" s="175">
        <f>J288</f>
        <v>0</v>
      </c>
      <c r="K287" s="149">
        <f>K288</f>
        <v>0</v>
      </c>
      <c r="L287" s="149">
        <f>L288</f>
        <v>0</v>
      </c>
      <c r="M287" s="9"/>
    </row>
    <row r="288" spans="1:13" ht="30" hidden="1" customHeight="1">
      <c r="A288" s="66">
        <v>3</v>
      </c>
      <c r="B288" s="93">
        <v>2</v>
      </c>
      <c r="C288" s="93">
        <v>2</v>
      </c>
      <c r="D288" s="93">
        <v>3</v>
      </c>
      <c r="E288" s="93">
        <v>1</v>
      </c>
      <c r="F288" s="94"/>
      <c r="G288" s="73" t="s">
        <v>197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 s="9"/>
    </row>
    <row r="289" spans="1:13" ht="31.5" hidden="1" customHeight="1">
      <c r="A289" s="66">
        <v>3</v>
      </c>
      <c r="B289" s="93">
        <v>2</v>
      </c>
      <c r="C289" s="93">
        <v>2</v>
      </c>
      <c r="D289" s="93">
        <v>3</v>
      </c>
      <c r="E289" s="93">
        <v>1</v>
      </c>
      <c r="F289" s="94">
        <v>1</v>
      </c>
      <c r="G289" s="73" t="s">
        <v>198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 s="9"/>
    </row>
    <row r="290" spans="1:13" ht="25.5" hidden="1" customHeight="1">
      <c r="A290" s="66">
        <v>3</v>
      </c>
      <c r="B290" s="93">
        <v>2</v>
      </c>
      <c r="C290" s="93">
        <v>2</v>
      </c>
      <c r="D290" s="93">
        <v>3</v>
      </c>
      <c r="E290" s="93">
        <v>1</v>
      </c>
      <c r="F290" s="94">
        <v>2</v>
      </c>
      <c r="G290" s="73" t="s">
        <v>199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 s="9"/>
    </row>
    <row r="291" spans="1:13" ht="27" hidden="1" customHeight="1">
      <c r="A291" s="92">
        <v>3</v>
      </c>
      <c r="B291" s="93">
        <v>2</v>
      </c>
      <c r="C291" s="93">
        <v>2</v>
      </c>
      <c r="D291" s="93">
        <v>4</v>
      </c>
      <c r="E291" s="93"/>
      <c r="F291" s="94"/>
      <c r="G291" s="73" t="s">
        <v>200</v>
      </c>
      <c r="H291" s="61">
        <v>257</v>
      </c>
      <c r="I291" s="148">
        <f>I292</f>
        <v>0</v>
      </c>
      <c r="J291" s="175">
        <f>J292</f>
        <v>0</v>
      </c>
      <c r="K291" s="149">
        <f>K292</f>
        <v>0</v>
      </c>
      <c r="L291" s="149">
        <f>L292</f>
        <v>0</v>
      </c>
      <c r="M291" s="9"/>
    </row>
    <row r="292" spans="1:13" hidden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4"/>
      <c r="G292" s="73" t="s">
        <v>200</v>
      </c>
      <c r="H292" s="61">
        <v>258</v>
      </c>
      <c r="I292" s="148">
        <f>SUM(I293:I294)</f>
        <v>0</v>
      </c>
      <c r="J292" s="175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92">
        <v>3</v>
      </c>
      <c r="B293" s="93">
        <v>2</v>
      </c>
      <c r="C293" s="93">
        <v>2</v>
      </c>
      <c r="D293" s="93">
        <v>4</v>
      </c>
      <c r="E293" s="93">
        <v>1</v>
      </c>
      <c r="F293" s="94">
        <v>1</v>
      </c>
      <c r="G293" s="73" t="s">
        <v>201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 s="9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202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 s="9"/>
    </row>
    <row r="295" spans="1:13" ht="28.5" hidden="1" customHeight="1">
      <c r="A295" s="92">
        <v>3</v>
      </c>
      <c r="B295" s="93">
        <v>2</v>
      </c>
      <c r="C295" s="93">
        <v>2</v>
      </c>
      <c r="D295" s="93">
        <v>5</v>
      </c>
      <c r="E295" s="93"/>
      <c r="F295" s="94"/>
      <c r="G295" s="73" t="s">
        <v>203</v>
      </c>
      <c r="H295" s="61">
        <v>261</v>
      </c>
      <c r="I295" s="148">
        <f t="shared" ref="I295:L296" si="27">I296</f>
        <v>0</v>
      </c>
      <c r="J295" s="175">
        <f t="shared" si="27"/>
        <v>0</v>
      </c>
      <c r="K295" s="149">
        <f t="shared" si="27"/>
        <v>0</v>
      </c>
      <c r="L295" s="149">
        <f t="shared" si="27"/>
        <v>0</v>
      </c>
      <c r="M295" s="9"/>
    </row>
    <row r="296" spans="1:13" ht="26.25" hidden="1" customHeight="1">
      <c r="A296" s="92">
        <v>3</v>
      </c>
      <c r="B296" s="93">
        <v>2</v>
      </c>
      <c r="C296" s="93">
        <v>2</v>
      </c>
      <c r="D296" s="93">
        <v>5</v>
      </c>
      <c r="E296" s="93">
        <v>1</v>
      </c>
      <c r="F296" s="94"/>
      <c r="G296" s="73" t="s">
        <v>203</v>
      </c>
      <c r="H296" s="61">
        <v>262</v>
      </c>
      <c r="I296" s="148">
        <f t="shared" si="27"/>
        <v>0</v>
      </c>
      <c r="J296" s="175">
        <f t="shared" si="27"/>
        <v>0</v>
      </c>
      <c r="K296" s="149">
        <f t="shared" si="27"/>
        <v>0</v>
      </c>
      <c r="L296" s="149">
        <f t="shared" si="27"/>
        <v>0</v>
      </c>
      <c r="M296" s="9"/>
    </row>
    <row r="297" spans="1:13" ht="26.25" hidden="1" customHeight="1">
      <c r="A297" s="92">
        <v>3</v>
      </c>
      <c r="B297" s="93">
        <v>2</v>
      </c>
      <c r="C297" s="93">
        <v>2</v>
      </c>
      <c r="D297" s="93">
        <v>5</v>
      </c>
      <c r="E297" s="93">
        <v>1</v>
      </c>
      <c r="F297" s="94">
        <v>1</v>
      </c>
      <c r="G297" s="73" t="s">
        <v>203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 s="9"/>
    </row>
    <row r="298" spans="1:13" ht="26.25" hidden="1" customHeight="1">
      <c r="A298" s="92">
        <v>3</v>
      </c>
      <c r="B298" s="93">
        <v>2</v>
      </c>
      <c r="C298" s="93">
        <v>2</v>
      </c>
      <c r="D298" s="93">
        <v>6</v>
      </c>
      <c r="E298" s="93"/>
      <c r="F298" s="94"/>
      <c r="G298" s="73" t="s">
        <v>186</v>
      </c>
      <c r="H298" s="61">
        <v>264</v>
      </c>
      <c r="I298" s="148">
        <f t="shared" ref="I298:L299" si="28">I299</f>
        <v>0</v>
      </c>
      <c r="J298" s="179">
        <f t="shared" si="28"/>
        <v>0</v>
      </c>
      <c r="K298" s="149">
        <f t="shared" si="28"/>
        <v>0</v>
      </c>
      <c r="L298" s="149">
        <f t="shared" si="28"/>
        <v>0</v>
      </c>
      <c r="M298" s="9"/>
    </row>
    <row r="299" spans="1:13" ht="30" hidden="1" customHeight="1">
      <c r="A299" s="92">
        <v>3</v>
      </c>
      <c r="B299" s="93">
        <v>2</v>
      </c>
      <c r="C299" s="93">
        <v>2</v>
      </c>
      <c r="D299" s="93">
        <v>6</v>
      </c>
      <c r="E299" s="93">
        <v>1</v>
      </c>
      <c r="F299" s="94"/>
      <c r="G299" s="73" t="s">
        <v>186</v>
      </c>
      <c r="H299" s="61">
        <v>265</v>
      </c>
      <c r="I299" s="148">
        <f t="shared" si="28"/>
        <v>0</v>
      </c>
      <c r="J299" s="179">
        <f t="shared" si="28"/>
        <v>0</v>
      </c>
      <c r="K299" s="149">
        <f t="shared" si="28"/>
        <v>0</v>
      </c>
      <c r="L299" s="149">
        <f t="shared" si="28"/>
        <v>0</v>
      </c>
      <c r="M299" s="9"/>
    </row>
    <row r="300" spans="1:13" ht="24.75" hidden="1" customHeight="1">
      <c r="A300" s="92">
        <v>3</v>
      </c>
      <c r="B300" s="118">
        <v>2</v>
      </c>
      <c r="C300" s="118">
        <v>2</v>
      </c>
      <c r="D300" s="93">
        <v>6</v>
      </c>
      <c r="E300" s="118">
        <v>1</v>
      </c>
      <c r="F300" s="119">
        <v>1</v>
      </c>
      <c r="G300" s="111" t="s">
        <v>186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 s="9"/>
    </row>
    <row r="301" spans="1:13" ht="29.25" hidden="1" customHeight="1">
      <c r="A301" s="91">
        <v>3</v>
      </c>
      <c r="B301" s="92">
        <v>2</v>
      </c>
      <c r="C301" s="93">
        <v>2</v>
      </c>
      <c r="D301" s="93">
        <v>7</v>
      </c>
      <c r="E301" s="93"/>
      <c r="F301" s="94"/>
      <c r="G301" s="73" t="s">
        <v>187</v>
      </c>
      <c r="H301" s="61">
        <v>267</v>
      </c>
      <c r="I301" s="148">
        <f>I302</f>
        <v>0</v>
      </c>
      <c r="J301" s="179">
        <f>J302</f>
        <v>0</v>
      </c>
      <c r="K301" s="149">
        <f>K302</f>
        <v>0</v>
      </c>
      <c r="L301" s="149">
        <f>L302</f>
        <v>0</v>
      </c>
      <c r="M301" s="9"/>
    </row>
    <row r="302" spans="1:13" ht="26.25" hidden="1" customHeight="1">
      <c r="A302" s="91">
        <v>3</v>
      </c>
      <c r="B302" s="92">
        <v>2</v>
      </c>
      <c r="C302" s="93">
        <v>2</v>
      </c>
      <c r="D302" s="93">
        <v>7</v>
      </c>
      <c r="E302" s="93">
        <v>1</v>
      </c>
      <c r="F302" s="94"/>
      <c r="G302" s="73" t="s">
        <v>187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 s="9"/>
    </row>
    <row r="303" spans="1:13" ht="27.75" hidden="1" customHeight="1">
      <c r="A303" s="91">
        <v>3</v>
      </c>
      <c r="B303" s="92">
        <v>2</v>
      </c>
      <c r="C303" s="92">
        <v>2</v>
      </c>
      <c r="D303" s="93">
        <v>7</v>
      </c>
      <c r="E303" s="93">
        <v>1</v>
      </c>
      <c r="F303" s="94">
        <v>1</v>
      </c>
      <c r="G303" s="73" t="s">
        <v>188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 s="9"/>
    </row>
    <row r="304" spans="1:13" ht="25.5" hidden="1" customHeight="1">
      <c r="A304" s="91">
        <v>3</v>
      </c>
      <c r="B304" s="92">
        <v>2</v>
      </c>
      <c r="C304" s="92">
        <v>2</v>
      </c>
      <c r="D304" s="93">
        <v>7</v>
      </c>
      <c r="E304" s="93">
        <v>1</v>
      </c>
      <c r="F304" s="94">
        <v>2</v>
      </c>
      <c r="G304" s="73" t="s">
        <v>189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 s="9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204</v>
      </c>
      <c r="H305" s="61">
        <v>271</v>
      </c>
      <c r="I305" s="148">
        <f>SUM(I306+I338)</f>
        <v>0</v>
      </c>
      <c r="J305" s="179">
        <f>SUM(J306+J338)</f>
        <v>0</v>
      </c>
      <c r="K305" s="149">
        <f>SUM(K306+K338)</f>
        <v>0</v>
      </c>
      <c r="L305" s="149">
        <f>SUM(L306+L338)</f>
        <v>0</v>
      </c>
      <c r="M305" s="9"/>
    </row>
    <row r="306" spans="1:13" ht="40.5" hidden="1" customHeight="1">
      <c r="A306" s="91">
        <v>3</v>
      </c>
      <c r="B306" s="91">
        <v>3</v>
      </c>
      <c r="C306" s="92">
        <v>1</v>
      </c>
      <c r="D306" s="93"/>
      <c r="E306" s="93"/>
      <c r="F306" s="94"/>
      <c r="G306" s="73" t="s">
        <v>205</v>
      </c>
      <c r="H306" s="61">
        <v>272</v>
      </c>
      <c r="I306" s="148">
        <f>SUM(I307+I316+I320+I324+I328+I331+I334)</f>
        <v>0</v>
      </c>
      <c r="J306" s="179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 s="9"/>
    </row>
    <row r="307" spans="1:13" ht="29.25" hidden="1" customHeight="1">
      <c r="A307" s="91">
        <v>3</v>
      </c>
      <c r="B307" s="91">
        <v>3</v>
      </c>
      <c r="C307" s="92">
        <v>1</v>
      </c>
      <c r="D307" s="93">
        <v>1</v>
      </c>
      <c r="E307" s="93"/>
      <c r="F307" s="94"/>
      <c r="G307" s="73" t="s">
        <v>191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 s="9"/>
    </row>
    <row r="308" spans="1:13" ht="27" hidden="1" customHeight="1">
      <c r="A308" s="91">
        <v>3</v>
      </c>
      <c r="B308" s="91">
        <v>3</v>
      </c>
      <c r="C308" s="92">
        <v>1</v>
      </c>
      <c r="D308" s="93">
        <v>1</v>
      </c>
      <c r="E308" s="93">
        <v>1</v>
      </c>
      <c r="F308" s="94"/>
      <c r="G308" s="73" t="s">
        <v>169</v>
      </c>
      <c r="H308" s="61">
        <v>274</v>
      </c>
      <c r="I308" s="148">
        <f>SUM(I309:I309)</f>
        <v>0</v>
      </c>
      <c r="J308" s="179">
        <f>SUM(J309:J309)</f>
        <v>0</v>
      </c>
      <c r="K308" s="149">
        <f>SUM(K309:K309)</f>
        <v>0</v>
      </c>
      <c r="L308" s="149">
        <f>SUM(L309:L309)</f>
        <v>0</v>
      </c>
      <c r="M308" s="9"/>
    </row>
    <row r="309" spans="1:13" ht="28.5" hidden="1" customHeight="1">
      <c r="A309" s="91">
        <v>3</v>
      </c>
      <c r="B309" s="91">
        <v>3</v>
      </c>
      <c r="C309" s="92">
        <v>1</v>
      </c>
      <c r="D309" s="93">
        <v>1</v>
      </c>
      <c r="E309" s="93">
        <v>1</v>
      </c>
      <c r="F309" s="94">
        <v>1</v>
      </c>
      <c r="G309" s="73" t="s">
        <v>169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 s="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192</v>
      </c>
      <c r="H310" s="61">
        <v>276</v>
      </c>
      <c r="I310" s="148">
        <f>SUM(I311:I312)</f>
        <v>0</v>
      </c>
      <c r="J310" s="148">
        <f>SUM(J311:J312)</f>
        <v>0</v>
      </c>
      <c r="K310" s="148">
        <f>SUM(K311:K312)</f>
        <v>0</v>
      </c>
      <c r="L310" s="148">
        <f>SUM(L311:L312)</f>
        <v>0</v>
      </c>
      <c r="M310" s="9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171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 s="9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172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 s="9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173</v>
      </c>
      <c r="H313" s="61">
        <v>279</v>
      </c>
      <c r="I313" s="148">
        <f>SUM(I314:I315)</f>
        <v>0</v>
      </c>
      <c r="J313" s="148">
        <f>SUM(J314:J315)</f>
        <v>0</v>
      </c>
      <c r="K313" s="148">
        <f>SUM(K314:K315)</f>
        <v>0</v>
      </c>
      <c r="L313" s="148">
        <f>SUM(L314:L315)</f>
        <v>0</v>
      </c>
      <c r="M313" s="9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174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 s="9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193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 s="9"/>
    </row>
    <row r="316" spans="1:13" hidden="1">
      <c r="A316" s="99">
        <v>3</v>
      </c>
      <c r="B316" s="66">
        <v>3</v>
      </c>
      <c r="C316" s="92">
        <v>1</v>
      </c>
      <c r="D316" s="93">
        <v>2</v>
      </c>
      <c r="E316" s="93"/>
      <c r="F316" s="94"/>
      <c r="G316" s="73" t="s">
        <v>206</v>
      </c>
      <c r="H316" s="61">
        <v>282</v>
      </c>
      <c r="I316" s="148">
        <f>I317</f>
        <v>0</v>
      </c>
      <c r="J316" s="179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99">
        <v>3</v>
      </c>
      <c r="B317" s="99">
        <v>3</v>
      </c>
      <c r="C317" s="66">
        <v>1</v>
      </c>
      <c r="D317" s="64">
        <v>2</v>
      </c>
      <c r="E317" s="64">
        <v>1</v>
      </c>
      <c r="F317" s="67"/>
      <c r="G317" s="73" t="s">
        <v>206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 s="9"/>
    </row>
    <row r="318" spans="1:13" ht="25.5" hidden="1" customHeight="1">
      <c r="A318" s="91">
        <v>3</v>
      </c>
      <c r="B318" s="91">
        <v>3</v>
      </c>
      <c r="C318" s="92">
        <v>1</v>
      </c>
      <c r="D318" s="93">
        <v>2</v>
      </c>
      <c r="E318" s="93">
        <v>1</v>
      </c>
      <c r="F318" s="94">
        <v>1</v>
      </c>
      <c r="G318" s="73" t="s">
        <v>207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 s="9"/>
    </row>
    <row r="319" spans="1:13" ht="24" hidden="1" customHeight="1">
      <c r="A319" s="106">
        <v>3</v>
      </c>
      <c r="B319" s="115">
        <v>3</v>
      </c>
      <c r="C319" s="117">
        <v>1</v>
      </c>
      <c r="D319" s="118">
        <v>2</v>
      </c>
      <c r="E319" s="118">
        <v>1</v>
      </c>
      <c r="F319" s="119">
        <v>2</v>
      </c>
      <c r="G319" s="111" t="s">
        <v>208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 s="9"/>
    </row>
    <row r="320" spans="1:13" ht="27.75" hidden="1" customHeight="1">
      <c r="A320" s="92">
        <v>3</v>
      </c>
      <c r="B320" s="73">
        <v>3</v>
      </c>
      <c r="C320" s="92">
        <v>1</v>
      </c>
      <c r="D320" s="93">
        <v>3</v>
      </c>
      <c r="E320" s="93"/>
      <c r="F320" s="94"/>
      <c r="G320" s="73" t="s">
        <v>209</v>
      </c>
      <c r="H320" s="61">
        <v>286</v>
      </c>
      <c r="I320" s="148">
        <f>I321</f>
        <v>0</v>
      </c>
      <c r="J320" s="179">
        <f>J321</f>
        <v>0</v>
      </c>
      <c r="K320" s="149">
        <f>K321</f>
        <v>0</v>
      </c>
      <c r="L320" s="149">
        <f>L321</f>
        <v>0</v>
      </c>
      <c r="M320" s="9"/>
    </row>
    <row r="321" spans="1:13" ht="24" hidden="1" customHeight="1">
      <c r="A321" s="92">
        <v>3</v>
      </c>
      <c r="B321" s="111">
        <v>3</v>
      </c>
      <c r="C321" s="117">
        <v>1</v>
      </c>
      <c r="D321" s="118">
        <v>3</v>
      </c>
      <c r="E321" s="118">
        <v>1</v>
      </c>
      <c r="F321" s="119"/>
      <c r="G321" s="73" t="s">
        <v>209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 s="9"/>
    </row>
    <row r="322" spans="1:13" ht="27" hidden="1" customHeight="1">
      <c r="A322" s="92">
        <v>3</v>
      </c>
      <c r="B322" s="73">
        <v>3</v>
      </c>
      <c r="C322" s="92">
        <v>1</v>
      </c>
      <c r="D322" s="93">
        <v>3</v>
      </c>
      <c r="E322" s="93">
        <v>1</v>
      </c>
      <c r="F322" s="94">
        <v>1</v>
      </c>
      <c r="G322" s="73" t="s">
        <v>210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 s="9"/>
    </row>
    <row r="323" spans="1:13" ht="26.25" hidden="1" customHeight="1">
      <c r="A323" s="92">
        <v>3</v>
      </c>
      <c r="B323" s="73">
        <v>3</v>
      </c>
      <c r="C323" s="92">
        <v>1</v>
      </c>
      <c r="D323" s="93">
        <v>3</v>
      </c>
      <c r="E323" s="93">
        <v>1</v>
      </c>
      <c r="F323" s="94">
        <v>2</v>
      </c>
      <c r="G323" s="73" t="s">
        <v>211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 s="9"/>
    </row>
    <row r="324" spans="1:13" hidden="1">
      <c r="A324" s="92">
        <v>3</v>
      </c>
      <c r="B324" s="73">
        <v>3</v>
      </c>
      <c r="C324" s="92">
        <v>1</v>
      </c>
      <c r="D324" s="93">
        <v>4</v>
      </c>
      <c r="E324" s="93"/>
      <c r="F324" s="94"/>
      <c r="G324" s="73" t="s">
        <v>212</v>
      </c>
      <c r="H324" s="61">
        <v>290</v>
      </c>
      <c r="I324" s="148">
        <f>I325</f>
        <v>0</v>
      </c>
      <c r="J324" s="179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91">
        <v>3</v>
      </c>
      <c r="B325" s="92">
        <v>3</v>
      </c>
      <c r="C325" s="93">
        <v>1</v>
      </c>
      <c r="D325" s="93">
        <v>4</v>
      </c>
      <c r="E325" s="93">
        <v>1</v>
      </c>
      <c r="F325" s="94"/>
      <c r="G325" s="73" t="s">
        <v>212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 s="9"/>
    </row>
    <row r="326" spans="1:13" hidden="1">
      <c r="A326" s="91">
        <v>3</v>
      </c>
      <c r="B326" s="92">
        <v>3</v>
      </c>
      <c r="C326" s="93">
        <v>1</v>
      </c>
      <c r="D326" s="93">
        <v>4</v>
      </c>
      <c r="E326" s="93">
        <v>1</v>
      </c>
      <c r="F326" s="94">
        <v>1</v>
      </c>
      <c r="G326" s="73" t="s">
        <v>213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92">
        <v>3</v>
      </c>
      <c r="B327" s="93">
        <v>3</v>
      </c>
      <c r="C327" s="93">
        <v>1</v>
      </c>
      <c r="D327" s="93">
        <v>4</v>
      </c>
      <c r="E327" s="93">
        <v>1</v>
      </c>
      <c r="F327" s="94">
        <v>2</v>
      </c>
      <c r="G327" s="73" t="s">
        <v>214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 s="9"/>
    </row>
    <row r="328" spans="1:13" ht="26.25" hidden="1" customHeight="1">
      <c r="A328" s="92">
        <v>3</v>
      </c>
      <c r="B328" s="93">
        <v>3</v>
      </c>
      <c r="C328" s="93">
        <v>1</v>
      </c>
      <c r="D328" s="93">
        <v>5</v>
      </c>
      <c r="E328" s="93"/>
      <c r="F328" s="94"/>
      <c r="G328" s="73" t="s">
        <v>215</v>
      </c>
      <c r="H328" s="61">
        <v>294</v>
      </c>
      <c r="I328" s="162">
        <f t="shared" ref="I328:L329" si="29">I329</f>
        <v>0</v>
      </c>
      <c r="J328" s="179">
        <f t="shared" si="29"/>
        <v>0</v>
      </c>
      <c r="K328" s="149">
        <f t="shared" si="29"/>
        <v>0</v>
      </c>
      <c r="L328" s="149">
        <f t="shared" si="29"/>
        <v>0</v>
      </c>
      <c r="M328" s="9"/>
    </row>
    <row r="329" spans="1:13" ht="30" hidden="1" customHeight="1">
      <c r="A329" s="66">
        <v>3</v>
      </c>
      <c r="B329" s="118">
        <v>3</v>
      </c>
      <c r="C329" s="118">
        <v>1</v>
      </c>
      <c r="D329" s="118">
        <v>5</v>
      </c>
      <c r="E329" s="118">
        <v>1</v>
      </c>
      <c r="F329" s="119"/>
      <c r="G329" s="73" t="s">
        <v>215</v>
      </c>
      <c r="H329" s="61">
        <v>295</v>
      </c>
      <c r="I329" s="149">
        <f t="shared" si="29"/>
        <v>0</v>
      </c>
      <c r="J329" s="180">
        <f t="shared" si="29"/>
        <v>0</v>
      </c>
      <c r="K329" s="162">
        <f t="shared" si="29"/>
        <v>0</v>
      </c>
      <c r="L329" s="162">
        <f t="shared" si="29"/>
        <v>0</v>
      </c>
      <c r="M329" s="9"/>
    </row>
    <row r="330" spans="1:13" ht="30" hidden="1" customHeight="1">
      <c r="A330" s="92">
        <v>3</v>
      </c>
      <c r="B330" s="93">
        <v>3</v>
      </c>
      <c r="C330" s="93">
        <v>1</v>
      </c>
      <c r="D330" s="93">
        <v>5</v>
      </c>
      <c r="E330" s="93">
        <v>1</v>
      </c>
      <c r="F330" s="94">
        <v>1</v>
      </c>
      <c r="G330" s="73" t="s">
        <v>216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 s="9"/>
    </row>
    <row r="331" spans="1:13" ht="30" hidden="1" customHeight="1">
      <c r="A331" s="92">
        <v>3</v>
      </c>
      <c r="B331" s="93">
        <v>3</v>
      </c>
      <c r="C331" s="93">
        <v>1</v>
      </c>
      <c r="D331" s="93">
        <v>6</v>
      </c>
      <c r="E331" s="93"/>
      <c r="F331" s="94"/>
      <c r="G331" s="73" t="s">
        <v>186</v>
      </c>
      <c r="H331" s="61">
        <v>297</v>
      </c>
      <c r="I331" s="149">
        <f t="shared" ref="I331:L332" si="30">I332</f>
        <v>0</v>
      </c>
      <c r="J331" s="179">
        <f t="shared" si="30"/>
        <v>0</v>
      </c>
      <c r="K331" s="149">
        <f t="shared" si="30"/>
        <v>0</v>
      </c>
      <c r="L331" s="149">
        <f t="shared" si="30"/>
        <v>0</v>
      </c>
      <c r="M331" s="9"/>
    </row>
    <row r="332" spans="1:13" ht="30" hidden="1" customHeight="1">
      <c r="A332" s="92">
        <v>3</v>
      </c>
      <c r="B332" s="93">
        <v>3</v>
      </c>
      <c r="C332" s="93">
        <v>1</v>
      </c>
      <c r="D332" s="93">
        <v>6</v>
      </c>
      <c r="E332" s="93">
        <v>1</v>
      </c>
      <c r="F332" s="94"/>
      <c r="G332" s="73" t="s">
        <v>186</v>
      </c>
      <c r="H332" s="61">
        <v>298</v>
      </c>
      <c r="I332" s="148">
        <f t="shared" si="30"/>
        <v>0</v>
      </c>
      <c r="J332" s="179">
        <f t="shared" si="30"/>
        <v>0</v>
      </c>
      <c r="K332" s="149">
        <f t="shared" si="30"/>
        <v>0</v>
      </c>
      <c r="L332" s="149">
        <f t="shared" si="30"/>
        <v>0</v>
      </c>
      <c r="M332" s="9"/>
    </row>
    <row r="333" spans="1:13" ht="25.5" hidden="1" customHeight="1">
      <c r="A333" s="92">
        <v>3</v>
      </c>
      <c r="B333" s="93">
        <v>3</v>
      </c>
      <c r="C333" s="93">
        <v>1</v>
      </c>
      <c r="D333" s="93">
        <v>6</v>
      </c>
      <c r="E333" s="93">
        <v>1</v>
      </c>
      <c r="F333" s="94">
        <v>1</v>
      </c>
      <c r="G333" s="73" t="s">
        <v>186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 s="9"/>
    </row>
    <row r="334" spans="1:13" ht="22.5" hidden="1" customHeight="1">
      <c r="A334" s="92">
        <v>3</v>
      </c>
      <c r="B334" s="93">
        <v>3</v>
      </c>
      <c r="C334" s="93">
        <v>1</v>
      </c>
      <c r="D334" s="93">
        <v>7</v>
      </c>
      <c r="E334" s="93"/>
      <c r="F334" s="94"/>
      <c r="G334" s="73" t="s">
        <v>217</v>
      </c>
      <c r="H334" s="61">
        <v>300</v>
      </c>
      <c r="I334" s="148">
        <f>I335</f>
        <v>0</v>
      </c>
      <c r="J334" s="179">
        <f>J335</f>
        <v>0</v>
      </c>
      <c r="K334" s="149">
        <f>K335</f>
        <v>0</v>
      </c>
      <c r="L334" s="149">
        <f>L335</f>
        <v>0</v>
      </c>
      <c r="M334" s="9"/>
    </row>
    <row r="335" spans="1:13" ht="25.5" hidden="1" customHeight="1">
      <c r="A335" s="92">
        <v>3</v>
      </c>
      <c r="B335" s="93">
        <v>3</v>
      </c>
      <c r="C335" s="93">
        <v>1</v>
      </c>
      <c r="D335" s="93">
        <v>7</v>
      </c>
      <c r="E335" s="93">
        <v>1</v>
      </c>
      <c r="F335" s="94"/>
      <c r="G335" s="73" t="s">
        <v>217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 s="9"/>
    </row>
    <row r="336" spans="1:13" ht="27" hidden="1" customHeight="1">
      <c r="A336" s="92">
        <v>3</v>
      </c>
      <c r="B336" s="93">
        <v>3</v>
      </c>
      <c r="C336" s="93">
        <v>1</v>
      </c>
      <c r="D336" s="93">
        <v>7</v>
      </c>
      <c r="E336" s="93">
        <v>1</v>
      </c>
      <c r="F336" s="94">
        <v>1</v>
      </c>
      <c r="G336" s="73" t="s">
        <v>218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 s="9"/>
    </row>
    <row r="337" spans="1:16" ht="27.75" hidden="1" customHeight="1">
      <c r="A337" s="92">
        <v>3</v>
      </c>
      <c r="B337" s="93">
        <v>3</v>
      </c>
      <c r="C337" s="93">
        <v>1</v>
      </c>
      <c r="D337" s="93">
        <v>7</v>
      </c>
      <c r="E337" s="93">
        <v>1</v>
      </c>
      <c r="F337" s="94">
        <v>2</v>
      </c>
      <c r="G337" s="73" t="s">
        <v>219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 s="9"/>
    </row>
    <row r="338" spans="1:16" ht="38.25" hidden="1" customHeight="1">
      <c r="A338" s="92">
        <v>3</v>
      </c>
      <c r="B338" s="93">
        <v>3</v>
      </c>
      <c r="C338" s="93">
        <v>2</v>
      </c>
      <c r="D338" s="93"/>
      <c r="E338" s="93"/>
      <c r="F338" s="94"/>
      <c r="G338" s="73" t="s">
        <v>220</v>
      </c>
      <c r="H338" s="61">
        <v>304</v>
      </c>
      <c r="I338" s="148">
        <f>SUM(I339+I348+I352+I356+I360+I363+I366)</f>
        <v>0</v>
      </c>
      <c r="J338" s="179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 s="9"/>
    </row>
    <row r="339" spans="1:16" ht="30" hidden="1" customHeight="1">
      <c r="A339" s="92">
        <v>3</v>
      </c>
      <c r="B339" s="93">
        <v>3</v>
      </c>
      <c r="C339" s="93">
        <v>2</v>
      </c>
      <c r="D339" s="93">
        <v>1</v>
      </c>
      <c r="E339" s="93"/>
      <c r="F339" s="94"/>
      <c r="G339" s="73" t="s">
        <v>168</v>
      </c>
      <c r="H339" s="61">
        <v>305</v>
      </c>
      <c r="I339" s="148">
        <f>I340</f>
        <v>0</v>
      </c>
      <c r="J339" s="179">
        <f>J340</f>
        <v>0</v>
      </c>
      <c r="K339" s="149">
        <f>K340</f>
        <v>0</v>
      </c>
      <c r="L339" s="149">
        <f>L340</f>
        <v>0</v>
      </c>
      <c r="M339" s="9"/>
    </row>
    <row r="340" spans="1:16" hidden="1">
      <c r="A340" s="91">
        <v>3</v>
      </c>
      <c r="B340" s="92">
        <v>3</v>
      </c>
      <c r="C340" s="93">
        <v>2</v>
      </c>
      <c r="D340" s="73">
        <v>1</v>
      </c>
      <c r="E340" s="92">
        <v>1</v>
      </c>
      <c r="F340" s="94"/>
      <c r="G340" s="73" t="s">
        <v>168</v>
      </c>
      <c r="H340" s="61">
        <v>306</v>
      </c>
      <c r="I340" s="148">
        <f t="shared" ref="I340:P340" si="31">SUM(I341:I341)</f>
        <v>0</v>
      </c>
      <c r="J340" s="148">
        <f t="shared" si="31"/>
        <v>0</v>
      </c>
      <c r="K340" s="148">
        <f t="shared" si="31"/>
        <v>0</v>
      </c>
      <c r="L340" s="148">
        <f t="shared" si="31"/>
        <v>0</v>
      </c>
      <c r="M340" s="129">
        <f t="shared" si="31"/>
        <v>0</v>
      </c>
      <c r="N340" s="129">
        <f t="shared" si="31"/>
        <v>0</v>
      </c>
      <c r="O340" s="129">
        <f t="shared" si="31"/>
        <v>0</v>
      </c>
      <c r="P340" s="129">
        <f t="shared" si="31"/>
        <v>0</v>
      </c>
    </row>
    <row r="341" spans="1:16" ht="27.75" hidden="1" customHeight="1">
      <c r="A341" s="91">
        <v>3</v>
      </c>
      <c r="B341" s="92">
        <v>3</v>
      </c>
      <c r="C341" s="93">
        <v>2</v>
      </c>
      <c r="D341" s="73">
        <v>1</v>
      </c>
      <c r="E341" s="92">
        <v>1</v>
      </c>
      <c r="F341" s="94">
        <v>1</v>
      </c>
      <c r="G341" s="73" t="s">
        <v>169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 s="9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111" t="s">
        <v>192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111" t="s">
        <v>171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111" t="s">
        <v>172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111" t="s">
        <v>173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111" t="s">
        <v>174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111" t="s">
        <v>193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106">
        <v>3</v>
      </c>
      <c r="B348" s="106">
        <v>3</v>
      </c>
      <c r="C348" s="117">
        <v>2</v>
      </c>
      <c r="D348" s="111">
        <v>2</v>
      </c>
      <c r="E348" s="117"/>
      <c r="F348" s="119"/>
      <c r="G348" s="111" t="s">
        <v>206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91">
        <v>3</v>
      </c>
      <c r="B349" s="91">
        <v>3</v>
      </c>
      <c r="C349" s="92">
        <v>2</v>
      </c>
      <c r="D349" s="73">
        <v>2</v>
      </c>
      <c r="E349" s="92">
        <v>1</v>
      </c>
      <c r="F349" s="94"/>
      <c r="G349" s="111" t="s">
        <v>206</v>
      </c>
      <c r="H349" s="61">
        <v>315</v>
      </c>
      <c r="I349" s="148">
        <f>SUM(I350:I351)</f>
        <v>0</v>
      </c>
      <c r="J349" s="175">
        <f>SUM(J350:J351)</f>
        <v>0</v>
      </c>
      <c r="K349" s="149">
        <f>SUM(K350:K351)</f>
        <v>0</v>
      </c>
      <c r="L349" s="149">
        <f>SUM(L350:L351)</f>
        <v>0</v>
      </c>
    </row>
    <row r="350" spans="1:16" ht="25.5" hidden="1">
      <c r="A350" s="91">
        <v>3</v>
      </c>
      <c r="B350" s="91">
        <v>3</v>
      </c>
      <c r="C350" s="92">
        <v>2</v>
      </c>
      <c r="D350" s="73">
        <v>2</v>
      </c>
      <c r="E350" s="91">
        <v>1</v>
      </c>
      <c r="F350" s="101">
        <v>1</v>
      </c>
      <c r="G350" s="73" t="s">
        <v>207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106">
        <v>3</v>
      </c>
      <c r="B351" s="106">
        <v>3</v>
      </c>
      <c r="C351" s="107">
        <v>2</v>
      </c>
      <c r="D351" s="108">
        <v>2</v>
      </c>
      <c r="E351" s="105">
        <v>1</v>
      </c>
      <c r="F351" s="112">
        <v>2</v>
      </c>
      <c r="G351" s="105" t="s">
        <v>208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91">
        <v>3</v>
      </c>
      <c r="B352" s="91">
        <v>3</v>
      </c>
      <c r="C352" s="92">
        <v>2</v>
      </c>
      <c r="D352" s="93">
        <v>3</v>
      </c>
      <c r="E352" s="73"/>
      <c r="F352" s="101"/>
      <c r="G352" s="73" t="s">
        <v>209</v>
      </c>
      <c r="H352" s="61">
        <v>318</v>
      </c>
      <c r="I352" s="148">
        <f>I353</f>
        <v>0</v>
      </c>
      <c r="J352" s="175">
        <f>J353</f>
        <v>0</v>
      </c>
      <c r="K352" s="149">
        <f>K353</f>
        <v>0</v>
      </c>
      <c r="L352" s="149">
        <f>L353</f>
        <v>0</v>
      </c>
      <c r="M352" s="9"/>
    </row>
    <row r="353" spans="1:13" ht="27.75" hidden="1" customHeight="1">
      <c r="A353" s="91">
        <v>3</v>
      </c>
      <c r="B353" s="91">
        <v>3</v>
      </c>
      <c r="C353" s="92">
        <v>2</v>
      </c>
      <c r="D353" s="93">
        <v>3</v>
      </c>
      <c r="E353" s="73">
        <v>1</v>
      </c>
      <c r="F353" s="101"/>
      <c r="G353" s="73" t="s">
        <v>209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 s="9"/>
    </row>
    <row r="354" spans="1:13" ht="28.5" hidden="1" customHeight="1">
      <c r="A354" s="91">
        <v>3</v>
      </c>
      <c r="B354" s="91">
        <v>3</v>
      </c>
      <c r="C354" s="92">
        <v>2</v>
      </c>
      <c r="D354" s="93">
        <v>3</v>
      </c>
      <c r="E354" s="73">
        <v>1</v>
      </c>
      <c r="F354" s="101">
        <v>1</v>
      </c>
      <c r="G354" s="73" t="s">
        <v>210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 s="9"/>
    </row>
    <row r="355" spans="1:13" ht="27.75" hidden="1" customHeight="1">
      <c r="A355" s="91">
        <v>3</v>
      </c>
      <c r="B355" s="91">
        <v>3</v>
      </c>
      <c r="C355" s="92">
        <v>2</v>
      </c>
      <c r="D355" s="93">
        <v>3</v>
      </c>
      <c r="E355" s="73">
        <v>1</v>
      </c>
      <c r="F355" s="101">
        <v>2</v>
      </c>
      <c r="G355" s="73" t="s">
        <v>211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 s="9"/>
    </row>
    <row r="356" spans="1:13" hidden="1">
      <c r="A356" s="91">
        <v>3</v>
      </c>
      <c r="B356" s="91">
        <v>3</v>
      </c>
      <c r="C356" s="92">
        <v>2</v>
      </c>
      <c r="D356" s="93">
        <v>4</v>
      </c>
      <c r="E356" s="93"/>
      <c r="F356" s="94"/>
      <c r="G356" s="73" t="s">
        <v>212</v>
      </c>
      <c r="H356" s="61">
        <v>322</v>
      </c>
      <c r="I356" s="148">
        <f>I357</f>
        <v>0</v>
      </c>
      <c r="J356" s="175">
        <f>J357</f>
        <v>0</v>
      </c>
      <c r="K356" s="149">
        <f>K357</f>
        <v>0</v>
      </c>
      <c r="L356" s="149">
        <f>L357</f>
        <v>0</v>
      </c>
    </row>
    <row r="357" spans="1:13" hidden="1">
      <c r="A357" s="99">
        <v>3</v>
      </c>
      <c r="B357" s="99">
        <v>3</v>
      </c>
      <c r="C357" s="66">
        <v>2</v>
      </c>
      <c r="D357" s="64">
        <v>4</v>
      </c>
      <c r="E357" s="64">
        <v>1</v>
      </c>
      <c r="F357" s="67"/>
      <c r="G357" s="73" t="s">
        <v>212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91">
        <v>3</v>
      </c>
      <c r="B358" s="91">
        <v>3</v>
      </c>
      <c r="C358" s="92">
        <v>2</v>
      </c>
      <c r="D358" s="93">
        <v>4</v>
      </c>
      <c r="E358" s="93">
        <v>1</v>
      </c>
      <c r="F358" s="94">
        <v>1</v>
      </c>
      <c r="G358" s="73" t="s">
        <v>213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 s="9"/>
    </row>
    <row r="359" spans="1:13" hidden="1">
      <c r="A359" s="91">
        <v>3</v>
      </c>
      <c r="B359" s="91">
        <v>3</v>
      </c>
      <c r="C359" s="92">
        <v>2</v>
      </c>
      <c r="D359" s="93">
        <v>4</v>
      </c>
      <c r="E359" s="93">
        <v>1</v>
      </c>
      <c r="F359" s="94">
        <v>2</v>
      </c>
      <c r="G359" s="73" t="s">
        <v>221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91">
        <v>3</v>
      </c>
      <c r="B360" s="91">
        <v>3</v>
      </c>
      <c r="C360" s="92">
        <v>2</v>
      </c>
      <c r="D360" s="93">
        <v>5</v>
      </c>
      <c r="E360" s="93"/>
      <c r="F360" s="94"/>
      <c r="G360" s="73" t="s">
        <v>215</v>
      </c>
      <c r="H360" s="61">
        <v>326</v>
      </c>
      <c r="I360" s="148">
        <f t="shared" ref="I360:L361" si="32">I361</f>
        <v>0</v>
      </c>
      <c r="J360" s="175">
        <f t="shared" si="32"/>
        <v>0</v>
      </c>
      <c r="K360" s="149">
        <f t="shared" si="32"/>
        <v>0</v>
      </c>
      <c r="L360" s="149">
        <f t="shared" si="32"/>
        <v>0</v>
      </c>
    </row>
    <row r="361" spans="1:13" hidden="1">
      <c r="A361" s="99">
        <v>3</v>
      </c>
      <c r="B361" s="99">
        <v>3</v>
      </c>
      <c r="C361" s="66">
        <v>2</v>
      </c>
      <c r="D361" s="64">
        <v>5</v>
      </c>
      <c r="E361" s="64">
        <v>1</v>
      </c>
      <c r="F361" s="67"/>
      <c r="G361" s="73" t="s">
        <v>215</v>
      </c>
      <c r="H361" s="61">
        <v>327</v>
      </c>
      <c r="I361" s="159">
        <f t="shared" si="32"/>
        <v>0</v>
      </c>
      <c r="J361" s="161">
        <f t="shared" si="32"/>
        <v>0</v>
      </c>
      <c r="K361" s="162">
        <f t="shared" si="32"/>
        <v>0</v>
      </c>
      <c r="L361" s="162">
        <f t="shared" si="32"/>
        <v>0</v>
      </c>
    </row>
    <row r="362" spans="1:13" hidden="1">
      <c r="A362" s="91">
        <v>3</v>
      </c>
      <c r="B362" s="91">
        <v>3</v>
      </c>
      <c r="C362" s="92">
        <v>2</v>
      </c>
      <c r="D362" s="93">
        <v>5</v>
      </c>
      <c r="E362" s="93">
        <v>1</v>
      </c>
      <c r="F362" s="94">
        <v>1</v>
      </c>
      <c r="G362" s="73" t="s">
        <v>215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91">
        <v>3</v>
      </c>
      <c r="B363" s="91">
        <v>3</v>
      </c>
      <c r="C363" s="92">
        <v>2</v>
      </c>
      <c r="D363" s="93">
        <v>6</v>
      </c>
      <c r="E363" s="93"/>
      <c r="F363" s="94"/>
      <c r="G363" s="73" t="s">
        <v>186</v>
      </c>
      <c r="H363" s="61">
        <v>329</v>
      </c>
      <c r="I363" s="148">
        <f t="shared" ref="I363:L364" si="33">I364</f>
        <v>0</v>
      </c>
      <c r="J363" s="175">
        <f t="shared" si="33"/>
        <v>0</v>
      </c>
      <c r="K363" s="149">
        <f t="shared" si="33"/>
        <v>0</v>
      </c>
      <c r="L363" s="149">
        <f t="shared" si="33"/>
        <v>0</v>
      </c>
      <c r="M363" s="9"/>
    </row>
    <row r="364" spans="1:13" ht="25.5" hidden="1" customHeight="1">
      <c r="A364" s="91">
        <v>3</v>
      </c>
      <c r="B364" s="91">
        <v>3</v>
      </c>
      <c r="C364" s="92">
        <v>2</v>
      </c>
      <c r="D364" s="93">
        <v>6</v>
      </c>
      <c r="E364" s="93">
        <v>1</v>
      </c>
      <c r="F364" s="94"/>
      <c r="G364" s="73" t="s">
        <v>186</v>
      </c>
      <c r="H364" s="61">
        <v>330</v>
      </c>
      <c r="I364" s="148">
        <f t="shared" si="33"/>
        <v>0</v>
      </c>
      <c r="J364" s="175">
        <f t="shared" si="33"/>
        <v>0</v>
      </c>
      <c r="K364" s="149">
        <f t="shared" si="33"/>
        <v>0</v>
      </c>
      <c r="L364" s="149">
        <f t="shared" si="33"/>
        <v>0</v>
      </c>
      <c r="M364" s="9"/>
    </row>
    <row r="365" spans="1:13" ht="24" hidden="1" customHeight="1">
      <c r="A365" s="106">
        <v>3</v>
      </c>
      <c r="B365" s="106">
        <v>3</v>
      </c>
      <c r="C365" s="107">
        <v>2</v>
      </c>
      <c r="D365" s="108">
        <v>6</v>
      </c>
      <c r="E365" s="108">
        <v>1</v>
      </c>
      <c r="F365" s="120">
        <v>1</v>
      </c>
      <c r="G365" s="105" t="s">
        <v>186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 s="9"/>
    </row>
    <row r="366" spans="1:13" ht="28.5" hidden="1" customHeight="1">
      <c r="A366" s="91">
        <v>3</v>
      </c>
      <c r="B366" s="91">
        <v>3</v>
      </c>
      <c r="C366" s="92">
        <v>2</v>
      </c>
      <c r="D366" s="93">
        <v>7</v>
      </c>
      <c r="E366" s="93"/>
      <c r="F366" s="94"/>
      <c r="G366" s="73" t="s">
        <v>217</v>
      </c>
      <c r="H366" s="61">
        <v>332</v>
      </c>
      <c r="I366" s="148">
        <f>I367</f>
        <v>0</v>
      </c>
      <c r="J366" s="175">
        <f>J367</f>
        <v>0</v>
      </c>
      <c r="K366" s="149">
        <f>K367</f>
        <v>0</v>
      </c>
      <c r="L366" s="149">
        <f>L367</f>
        <v>0</v>
      </c>
      <c r="M366" s="9"/>
    </row>
    <row r="367" spans="1:13" ht="28.5" hidden="1" customHeight="1">
      <c r="A367" s="106">
        <v>3</v>
      </c>
      <c r="B367" s="106">
        <v>3</v>
      </c>
      <c r="C367" s="107">
        <v>2</v>
      </c>
      <c r="D367" s="108">
        <v>7</v>
      </c>
      <c r="E367" s="108">
        <v>1</v>
      </c>
      <c r="F367" s="120"/>
      <c r="G367" s="73" t="s">
        <v>217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 s="9"/>
    </row>
    <row r="368" spans="1:13" ht="27" hidden="1" customHeight="1">
      <c r="A368" s="91">
        <v>3</v>
      </c>
      <c r="B368" s="91">
        <v>3</v>
      </c>
      <c r="C368" s="92">
        <v>2</v>
      </c>
      <c r="D368" s="93">
        <v>7</v>
      </c>
      <c r="E368" s="93">
        <v>1</v>
      </c>
      <c r="F368" s="94">
        <v>1</v>
      </c>
      <c r="G368" s="73" t="s">
        <v>218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 s="9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219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 s="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222</v>
      </c>
      <c r="H370" s="61">
        <v>336</v>
      </c>
      <c r="I370" s="183">
        <f>SUM(I35+I186)</f>
        <v>22600</v>
      </c>
      <c r="J370" s="183">
        <f>SUM(J35+J186)</f>
        <v>22600</v>
      </c>
      <c r="K370" s="183">
        <f>SUM(K35+K186)</f>
        <v>0</v>
      </c>
      <c r="L370" s="183">
        <f>SUM(L35+L186)</f>
        <v>0</v>
      </c>
      <c r="M370" s="9"/>
    </row>
    <row r="371" spans="1:13" ht="18.75" customHeight="1">
      <c r="G371" s="62"/>
      <c r="H371" s="61"/>
      <c r="I371" s="136"/>
      <c r="J371" s="275"/>
      <c r="K371" s="275"/>
      <c r="L371" s="275"/>
    </row>
    <row r="372" spans="1:13" ht="23.25" customHeight="1">
      <c r="A372" s="430" t="s">
        <v>223</v>
      </c>
      <c r="B372" s="430"/>
      <c r="C372" s="430"/>
      <c r="D372" s="430"/>
      <c r="E372" s="430"/>
      <c r="F372" s="430"/>
      <c r="G372" s="430"/>
      <c r="H372" s="282"/>
      <c r="I372" s="138"/>
      <c r="J372" s="428" t="s">
        <v>224</v>
      </c>
      <c r="K372" s="428"/>
      <c r="L372" s="428"/>
    </row>
    <row r="373" spans="1:13" ht="18.75" customHeight="1">
      <c r="A373" s="139"/>
      <c r="B373" s="139"/>
      <c r="C373" s="139"/>
      <c r="D373" s="431" t="s">
        <v>225</v>
      </c>
      <c r="E373" s="431"/>
      <c r="F373" s="431"/>
      <c r="G373" s="431"/>
      <c r="H373" s="9"/>
      <c r="I373" s="274" t="s">
        <v>226</v>
      </c>
      <c r="K373" s="411" t="s">
        <v>227</v>
      </c>
      <c r="L373" s="411"/>
    </row>
    <row r="374" spans="1:13" ht="12.75" customHeight="1">
      <c r="I374" s="141"/>
      <c r="K374" s="141"/>
      <c r="L374" s="141"/>
    </row>
    <row r="375" spans="1:13" ht="15.75" customHeight="1">
      <c r="A375" s="430" t="s">
        <v>228</v>
      </c>
      <c r="B375" s="430"/>
      <c r="C375" s="430"/>
      <c r="D375" s="430"/>
      <c r="E375" s="430"/>
      <c r="F375" s="430"/>
      <c r="G375" s="430"/>
      <c r="I375" s="141"/>
      <c r="J375" s="429" t="s">
        <v>229</v>
      </c>
      <c r="K375" s="429"/>
      <c r="L375" s="429"/>
    </row>
    <row r="376" spans="1:13" ht="33.75" customHeight="1">
      <c r="D376" s="412" t="s">
        <v>230</v>
      </c>
      <c r="E376" s="413"/>
      <c r="F376" s="413"/>
      <c r="G376" s="413"/>
      <c r="H376" s="142"/>
      <c r="I376" s="143" t="s">
        <v>226</v>
      </c>
      <c r="K376" s="411" t="s">
        <v>227</v>
      </c>
      <c r="L376" s="411"/>
    </row>
    <row r="377" spans="1:13" ht="7.5" customHeight="1"/>
    <row r="378" spans="1:13" ht="8.25" customHeight="1">
      <c r="H378" s="36" t="s">
        <v>231</v>
      </c>
    </row>
  </sheetData>
  <mergeCells count="32">
    <mergeCell ref="D373:G373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G30:H30"/>
    <mergeCell ref="L32:L33"/>
    <mergeCell ref="J372:L372"/>
    <mergeCell ref="J375:L375"/>
    <mergeCell ref="A372:G372"/>
    <mergeCell ref="A375:G375"/>
    <mergeCell ref="A27:I27"/>
    <mergeCell ref="A8:L8"/>
    <mergeCell ref="A10:L10"/>
    <mergeCell ref="I1:L1"/>
    <mergeCell ref="I2:L2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</mergeCells>
  <pageMargins left="0.70866141732282995" right="0.70866141732282995" top="0.74803149606299002" bottom="0.74803149606299002" header="0.31496062992126" footer="0.31496062992126"/>
  <pageSetup paperSize="9" scale="78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18</vt:i4>
      </vt:variant>
      <vt:variant>
        <vt:lpstr>Įvardytieji diapazonai</vt:lpstr>
      </vt:variant>
      <vt:variant>
        <vt:i4>330</vt:i4>
      </vt:variant>
    </vt:vector>
  </HeadingPairs>
  <TitlesOfParts>
    <vt:vector size="348" baseType="lpstr">
      <vt:lpstr>Forma Nr.2 Suvestinė </vt:lpstr>
      <vt:lpstr>Forma Nr.2 SB Suvestinė</vt:lpstr>
      <vt:lpstr>Forma Nr.2  SB 9.4.1.7</vt:lpstr>
      <vt:lpstr>Forma Nr.2 SB 8.2.1.1.</vt:lpstr>
      <vt:lpstr>Forma Nr.2 SB 8.1.2.13</vt:lpstr>
      <vt:lpstr>Forma Nr.2 SB</vt:lpstr>
      <vt:lpstr>Forma Nr.2 SB  6.2.1.8</vt:lpstr>
      <vt:lpstr>Forma Nr.2 SB 3.2.2.23</vt:lpstr>
      <vt:lpstr>Forma Nr.2 KKP 6.2.1.8. </vt:lpstr>
      <vt:lpstr>Forma Nr.2 S</vt:lpstr>
      <vt:lpstr>Pažyma prie formos 9</vt:lpstr>
      <vt:lpstr>Forma Nr.9</vt:lpstr>
      <vt:lpstr>Pažyma gautų FS</vt:lpstr>
      <vt:lpstr>Pažyma gautų FS Suvestinė</vt:lpstr>
      <vt:lpstr>Pažyma sukauptų FS </vt:lpstr>
      <vt:lpstr>Pažyma sukauptų FS suvestinė</vt:lpstr>
      <vt:lpstr>Pažyma už paslaugas ir nuomą</vt:lpstr>
      <vt:lpstr>S 7</vt:lpstr>
      <vt:lpstr>'Forma Nr.2  SB 9.4.1.7'!Print_Titles</vt:lpstr>
      <vt:lpstr>'Forma Nr.2 KKP 6.2.1.8. '!Print_Titles</vt:lpstr>
      <vt:lpstr>'Forma Nr.2 S'!Print_Titles</vt:lpstr>
      <vt:lpstr>'Forma Nr.2 SB'!Print_Titles</vt:lpstr>
      <vt:lpstr>'Forma Nr.2 SB  6.2.1.8'!Print_Titles</vt:lpstr>
      <vt:lpstr>'Forma Nr.2 SB 3.2.2.23'!Print_Titles</vt:lpstr>
      <vt:lpstr>'Forma Nr.2 SB 8.1.2.13'!Print_Titles</vt:lpstr>
      <vt:lpstr>'Forma Nr.2 SB 8.2.1.1.'!Print_Titles</vt:lpstr>
      <vt:lpstr>'Forma Nr.2 SB Suvestinė'!Print_Titles</vt:lpstr>
      <vt:lpstr>'Forma Nr.2 Suvestinė '!Print_Titles</vt:lpstr>
      <vt:lpstr>'Forma Nr.2  SB 9.4.1.7'!Z_05B54777_5D6F_4067_9B5E_F0A938B54982_.wvu.Cols</vt:lpstr>
      <vt:lpstr>'Forma Nr.2 KKP 6.2.1.8. '!Z_05B54777_5D6F_4067_9B5E_F0A938B54982_.wvu.Cols</vt:lpstr>
      <vt:lpstr>'Forma Nr.2 S'!Z_05B54777_5D6F_4067_9B5E_F0A938B54982_.wvu.Cols</vt:lpstr>
      <vt:lpstr>'Forma Nr.2 SB'!Z_05B54777_5D6F_4067_9B5E_F0A938B54982_.wvu.Cols</vt:lpstr>
      <vt:lpstr>'Forma Nr.2 SB  6.2.1.8'!Z_05B54777_5D6F_4067_9B5E_F0A938B54982_.wvu.Cols</vt:lpstr>
      <vt:lpstr>'Forma Nr.2 SB 3.2.2.23'!Z_05B54777_5D6F_4067_9B5E_F0A938B54982_.wvu.Cols</vt:lpstr>
      <vt:lpstr>'Forma Nr.2 SB 8.1.2.13'!Z_05B54777_5D6F_4067_9B5E_F0A938B54982_.wvu.Cols</vt:lpstr>
      <vt:lpstr>'Forma Nr.2 SB 8.2.1.1.'!Z_05B54777_5D6F_4067_9B5E_F0A938B54982_.wvu.Cols</vt:lpstr>
      <vt:lpstr>'Forma Nr.2 SB Suvestinė'!Z_05B54777_5D6F_4067_9B5E_F0A938B54982_.wvu.Cols</vt:lpstr>
      <vt:lpstr>'Forma Nr.2 Suvestinė '!Z_05B54777_5D6F_4067_9B5E_F0A938B54982_.wvu.Cols</vt:lpstr>
      <vt:lpstr>'Forma Nr.2  SB 9.4.1.7'!Z_05B54777_5D6F_4067_9B5E_F0A938B54982_.wvu.PrintTitles</vt:lpstr>
      <vt:lpstr>'Forma Nr.2 KKP 6.2.1.8. '!Z_05B54777_5D6F_4067_9B5E_F0A938B54982_.wvu.PrintTitles</vt:lpstr>
      <vt:lpstr>'Forma Nr.2 S'!Z_05B54777_5D6F_4067_9B5E_F0A938B54982_.wvu.PrintTitles</vt:lpstr>
      <vt:lpstr>'Forma Nr.2 SB'!Z_05B54777_5D6F_4067_9B5E_F0A938B54982_.wvu.PrintTitles</vt:lpstr>
      <vt:lpstr>'Forma Nr.2 SB  6.2.1.8'!Z_05B54777_5D6F_4067_9B5E_F0A938B54982_.wvu.PrintTitles</vt:lpstr>
      <vt:lpstr>'Forma Nr.2 SB 3.2.2.23'!Z_05B54777_5D6F_4067_9B5E_F0A938B54982_.wvu.PrintTitles</vt:lpstr>
      <vt:lpstr>'Forma Nr.2 SB 8.1.2.13'!Z_05B54777_5D6F_4067_9B5E_F0A938B54982_.wvu.PrintTitles</vt:lpstr>
      <vt:lpstr>'Forma Nr.2 SB 8.2.1.1.'!Z_05B54777_5D6F_4067_9B5E_F0A938B54982_.wvu.PrintTitles</vt:lpstr>
      <vt:lpstr>'Forma Nr.2 SB Suvestinė'!Z_05B54777_5D6F_4067_9B5E_F0A938B54982_.wvu.PrintTitles</vt:lpstr>
      <vt:lpstr>'Forma Nr.2 Suvestinė '!Z_05B54777_5D6F_4067_9B5E_F0A938B54982_.wvu.PrintTitles</vt:lpstr>
      <vt:lpstr>'Forma Nr.2  SB 9.4.1.7'!Z_112AFAC2_77EA_44AA_BEEF_6812D11534CE_.wvu.Cols</vt:lpstr>
      <vt:lpstr>'Forma Nr.2 KKP 6.2.1.8. '!Z_112AFAC2_77EA_44AA_BEEF_6812D11534CE_.wvu.Cols</vt:lpstr>
      <vt:lpstr>'Forma Nr.2 S'!Z_112AFAC2_77EA_44AA_BEEF_6812D11534CE_.wvu.Cols</vt:lpstr>
      <vt:lpstr>'Forma Nr.2 SB'!Z_112AFAC2_77EA_44AA_BEEF_6812D11534CE_.wvu.Cols</vt:lpstr>
      <vt:lpstr>'Forma Nr.2 SB  6.2.1.8'!Z_112AFAC2_77EA_44AA_BEEF_6812D11534CE_.wvu.Cols</vt:lpstr>
      <vt:lpstr>'Forma Nr.2 SB 3.2.2.23'!Z_112AFAC2_77EA_44AA_BEEF_6812D11534CE_.wvu.Cols</vt:lpstr>
      <vt:lpstr>'Forma Nr.2 SB 8.1.2.13'!Z_112AFAC2_77EA_44AA_BEEF_6812D11534CE_.wvu.Cols</vt:lpstr>
      <vt:lpstr>'Forma Nr.2 SB 8.2.1.1.'!Z_112AFAC2_77EA_44AA_BEEF_6812D11534CE_.wvu.Cols</vt:lpstr>
      <vt:lpstr>'Forma Nr.2 SB Suvestinė'!Z_112AFAC2_77EA_44AA_BEEF_6812D11534CE_.wvu.Cols</vt:lpstr>
      <vt:lpstr>'Forma Nr.2 Suvestinė '!Z_112AFAC2_77EA_44AA_BEEF_6812D11534CE_.wvu.Cols</vt:lpstr>
      <vt:lpstr>'Forma Nr.2  SB 9.4.1.7'!Z_112AFAC2_77EA_44AA_BEEF_6812D11534CE_.wvu.PrintTitles</vt:lpstr>
      <vt:lpstr>'Forma Nr.2 KKP 6.2.1.8. '!Z_112AFAC2_77EA_44AA_BEEF_6812D11534CE_.wvu.PrintTitles</vt:lpstr>
      <vt:lpstr>'Forma Nr.2 S'!Z_112AFAC2_77EA_44AA_BEEF_6812D11534CE_.wvu.PrintTitles</vt:lpstr>
      <vt:lpstr>'Forma Nr.2 SB'!Z_112AFAC2_77EA_44AA_BEEF_6812D11534CE_.wvu.PrintTitles</vt:lpstr>
      <vt:lpstr>'Forma Nr.2 SB  6.2.1.8'!Z_112AFAC2_77EA_44AA_BEEF_6812D11534CE_.wvu.PrintTitles</vt:lpstr>
      <vt:lpstr>'Forma Nr.2 SB 3.2.2.23'!Z_112AFAC2_77EA_44AA_BEEF_6812D11534CE_.wvu.PrintTitles</vt:lpstr>
      <vt:lpstr>'Forma Nr.2 SB 8.1.2.13'!Z_112AFAC2_77EA_44AA_BEEF_6812D11534CE_.wvu.PrintTitles</vt:lpstr>
      <vt:lpstr>'Forma Nr.2 SB 8.2.1.1.'!Z_112AFAC2_77EA_44AA_BEEF_6812D11534CE_.wvu.PrintTitles</vt:lpstr>
      <vt:lpstr>'Forma Nr.2 SB Suvestinė'!Z_112AFAC2_77EA_44AA_BEEF_6812D11534CE_.wvu.PrintTitles</vt:lpstr>
      <vt:lpstr>'Forma Nr.2 Suvestinė '!Z_112AFAC2_77EA_44AA_BEEF_6812D11534CE_.wvu.PrintTitles</vt:lpstr>
      <vt:lpstr>'Forma Nr.2  SB 9.4.1.7'!Z_2639E812_3F06_4E8B_B45B_2B63CC97A751_.wvu.Cols</vt:lpstr>
      <vt:lpstr>'Forma Nr.2 KKP 6.2.1.8. '!Z_2639E812_3F06_4E8B_B45B_2B63CC97A751_.wvu.Cols</vt:lpstr>
      <vt:lpstr>'Forma Nr.2 S'!Z_2639E812_3F06_4E8B_B45B_2B63CC97A751_.wvu.Cols</vt:lpstr>
      <vt:lpstr>'Forma Nr.2 SB'!Z_2639E812_3F06_4E8B_B45B_2B63CC97A751_.wvu.Cols</vt:lpstr>
      <vt:lpstr>'Forma Nr.2 SB  6.2.1.8'!Z_2639E812_3F06_4E8B_B45B_2B63CC97A751_.wvu.Cols</vt:lpstr>
      <vt:lpstr>'Forma Nr.2 SB 3.2.2.23'!Z_2639E812_3F06_4E8B_B45B_2B63CC97A751_.wvu.Cols</vt:lpstr>
      <vt:lpstr>'Forma Nr.2 SB 8.1.2.13'!Z_2639E812_3F06_4E8B_B45B_2B63CC97A751_.wvu.Cols</vt:lpstr>
      <vt:lpstr>'Forma Nr.2 SB 8.2.1.1.'!Z_2639E812_3F06_4E8B_B45B_2B63CC97A751_.wvu.Cols</vt:lpstr>
      <vt:lpstr>'Forma Nr.2 SB Suvestinė'!Z_2639E812_3F06_4E8B_B45B_2B63CC97A751_.wvu.Cols</vt:lpstr>
      <vt:lpstr>'Forma Nr.2 Suvestinė '!Z_2639E812_3F06_4E8B_B45B_2B63CC97A751_.wvu.Cols</vt:lpstr>
      <vt:lpstr>'Forma Nr.2  SB 9.4.1.7'!Z_2639E812_3F06_4E8B_B45B_2B63CC97A751_.wvu.PrintTitles</vt:lpstr>
      <vt:lpstr>'Forma Nr.2 KKP 6.2.1.8. '!Z_2639E812_3F06_4E8B_B45B_2B63CC97A751_.wvu.PrintTitles</vt:lpstr>
      <vt:lpstr>'Forma Nr.2 S'!Z_2639E812_3F06_4E8B_B45B_2B63CC97A751_.wvu.PrintTitles</vt:lpstr>
      <vt:lpstr>'Forma Nr.2 SB'!Z_2639E812_3F06_4E8B_B45B_2B63CC97A751_.wvu.PrintTitles</vt:lpstr>
      <vt:lpstr>'Forma Nr.2 SB  6.2.1.8'!Z_2639E812_3F06_4E8B_B45B_2B63CC97A751_.wvu.PrintTitles</vt:lpstr>
      <vt:lpstr>'Forma Nr.2 SB 3.2.2.23'!Z_2639E812_3F06_4E8B_B45B_2B63CC97A751_.wvu.PrintTitles</vt:lpstr>
      <vt:lpstr>'Forma Nr.2 SB 8.1.2.13'!Z_2639E812_3F06_4E8B_B45B_2B63CC97A751_.wvu.PrintTitles</vt:lpstr>
      <vt:lpstr>'Forma Nr.2 SB 8.2.1.1.'!Z_2639E812_3F06_4E8B_B45B_2B63CC97A751_.wvu.PrintTitles</vt:lpstr>
      <vt:lpstr>'Forma Nr.2 SB Suvestinė'!Z_2639E812_3F06_4E8B_B45B_2B63CC97A751_.wvu.PrintTitles</vt:lpstr>
      <vt:lpstr>'Forma Nr.2 Suvestinė '!Z_2639E812_3F06_4E8B_B45B_2B63CC97A751_.wvu.PrintTitles</vt:lpstr>
      <vt:lpstr>'Forma Nr.2  SB 9.4.1.7'!Z_47D04100_FABF_4D8C_9C0A_1DEC9335BC02_.wvu.Cols</vt:lpstr>
      <vt:lpstr>'Forma Nr.2 KKP 6.2.1.8. '!Z_47D04100_FABF_4D8C_9C0A_1DEC9335BC02_.wvu.Cols</vt:lpstr>
      <vt:lpstr>'Forma Nr.2 S'!Z_47D04100_FABF_4D8C_9C0A_1DEC9335BC02_.wvu.Cols</vt:lpstr>
      <vt:lpstr>'Forma Nr.2 SB'!Z_47D04100_FABF_4D8C_9C0A_1DEC9335BC02_.wvu.Cols</vt:lpstr>
      <vt:lpstr>'Forma Nr.2 SB  6.2.1.8'!Z_47D04100_FABF_4D8C_9C0A_1DEC9335BC02_.wvu.Cols</vt:lpstr>
      <vt:lpstr>'Forma Nr.2 SB 3.2.2.23'!Z_47D04100_FABF_4D8C_9C0A_1DEC9335BC02_.wvu.Cols</vt:lpstr>
      <vt:lpstr>'Forma Nr.2 SB 8.1.2.13'!Z_47D04100_FABF_4D8C_9C0A_1DEC9335BC02_.wvu.Cols</vt:lpstr>
      <vt:lpstr>'Forma Nr.2 SB 8.2.1.1.'!Z_47D04100_FABF_4D8C_9C0A_1DEC9335BC02_.wvu.Cols</vt:lpstr>
      <vt:lpstr>'Forma Nr.2 SB Suvestinė'!Z_47D04100_FABF_4D8C_9C0A_1DEC9335BC02_.wvu.Cols</vt:lpstr>
      <vt:lpstr>'Forma Nr.2 Suvestinė '!Z_47D04100_FABF_4D8C_9C0A_1DEC9335BC02_.wvu.Cols</vt:lpstr>
      <vt:lpstr>'Forma Nr.2  SB 9.4.1.7'!Z_47D04100_FABF_4D8C_9C0A_1DEC9335BC02_.wvu.PrintTitles</vt:lpstr>
      <vt:lpstr>'Forma Nr.2 KKP 6.2.1.8. '!Z_47D04100_FABF_4D8C_9C0A_1DEC9335BC02_.wvu.PrintTitles</vt:lpstr>
      <vt:lpstr>'Forma Nr.2 S'!Z_47D04100_FABF_4D8C_9C0A_1DEC9335BC02_.wvu.PrintTitles</vt:lpstr>
      <vt:lpstr>'Forma Nr.2 SB'!Z_47D04100_FABF_4D8C_9C0A_1DEC9335BC02_.wvu.PrintTitles</vt:lpstr>
      <vt:lpstr>'Forma Nr.2 SB  6.2.1.8'!Z_47D04100_FABF_4D8C_9C0A_1DEC9335BC02_.wvu.PrintTitles</vt:lpstr>
      <vt:lpstr>'Forma Nr.2 SB 3.2.2.23'!Z_47D04100_FABF_4D8C_9C0A_1DEC9335BC02_.wvu.PrintTitles</vt:lpstr>
      <vt:lpstr>'Forma Nr.2 SB 8.1.2.13'!Z_47D04100_FABF_4D8C_9C0A_1DEC9335BC02_.wvu.PrintTitles</vt:lpstr>
      <vt:lpstr>'Forma Nr.2 SB 8.2.1.1.'!Z_47D04100_FABF_4D8C_9C0A_1DEC9335BC02_.wvu.PrintTitles</vt:lpstr>
      <vt:lpstr>'Forma Nr.2 SB Suvestinė'!Z_47D04100_FABF_4D8C_9C0A_1DEC9335BC02_.wvu.PrintTitles</vt:lpstr>
      <vt:lpstr>'Forma Nr.2 Suvestinė '!Z_47D04100_FABF_4D8C_9C0A_1DEC9335BC02_.wvu.PrintTitles</vt:lpstr>
      <vt:lpstr>'Forma Nr.2  SB 9.4.1.7'!Z_4837D77B_C401_4018_A777_ED8FA242E629_.wvu.Cols</vt:lpstr>
      <vt:lpstr>'Forma Nr.2 KKP 6.2.1.8. '!Z_4837D77B_C401_4018_A777_ED8FA242E629_.wvu.Cols</vt:lpstr>
      <vt:lpstr>'Forma Nr.2 S'!Z_4837D77B_C401_4018_A777_ED8FA242E629_.wvu.Cols</vt:lpstr>
      <vt:lpstr>'Forma Nr.2 SB'!Z_4837D77B_C401_4018_A777_ED8FA242E629_.wvu.Cols</vt:lpstr>
      <vt:lpstr>'Forma Nr.2 SB  6.2.1.8'!Z_4837D77B_C401_4018_A777_ED8FA242E629_.wvu.Cols</vt:lpstr>
      <vt:lpstr>'Forma Nr.2 SB 3.2.2.23'!Z_4837D77B_C401_4018_A777_ED8FA242E629_.wvu.Cols</vt:lpstr>
      <vt:lpstr>'Forma Nr.2 SB 8.1.2.13'!Z_4837D77B_C401_4018_A777_ED8FA242E629_.wvu.Cols</vt:lpstr>
      <vt:lpstr>'Forma Nr.2 SB 8.2.1.1.'!Z_4837D77B_C401_4018_A777_ED8FA242E629_.wvu.Cols</vt:lpstr>
      <vt:lpstr>'Forma Nr.2 SB Suvestinė'!Z_4837D77B_C401_4018_A777_ED8FA242E629_.wvu.Cols</vt:lpstr>
      <vt:lpstr>'Forma Nr.2 Suvestinė '!Z_4837D77B_C401_4018_A777_ED8FA242E629_.wvu.Cols</vt:lpstr>
      <vt:lpstr>'Forma Nr.2  SB 9.4.1.7'!Z_4837D77B_C401_4018_A777_ED8FA242E629_.wvu.PrintTitles</vt:lpstr>
      <vt:lpstr>'Forma Nr.2 KKP 6.2.1.8. '!Z_4837D77B_C401_4018_A777_ED8FA242E629_.wvu.PrintTitles</vt:lpstr>
      <vt:lpstr>'Forma Nr.2 S'!Z_4837D77B_C401_4018_A777_ED8FA242E629_.wvu.PrintTitles</vt:lpstr>
      <vt:lpstr>'Forma Nr.2 SB'!Z_4837D77B_C401_4018_A777_ED8FA242E629_.wvu.PrintTitles</vt:lpstr>
      <vt:lpstr>'Forma Nr.2 SB  6.2.1.8'!Z_4837D77B_C401_4018_A777_ED8FA242E629_.wvu.PrintTitles</vt:lpstr>
      <vt:lpstr>'Forma Nr.2 SB 3.2.2.23'!Z_4837D77B_C401_4018_A777_ED8FA242E629_.wvu.PrintTitles</vt:lpstr>
      <vt:lpstr>'Forma Nr.2 SB 8.1.2.13'!Z_4837D77B_C401_4018_A777_ED8FA242E629_.wvu.PrintTitles</vt:lpstr>
      <vt:lpstr>'Forma Nr.2 SB 8.2.1.1.'!Z_4837D77B_C401_4018_A777_ED8FA242E629_.wvu.PrintTitles</vt:lpstr>
      <vt:lpstr>'Forma Nr.2 SB Suvestinė'!Z_4837D77B_C401_4018_A777_ED8FA242E629_.wvu.PrintTitles</vt:lpstr>
      <vt:lpstr>'Forma Nr.2 Suvestinė '!Z_4837D77B_C401_4018_A777_ED8FA242E629_.wvu.PrintTitles</vt:lpstr>
      <vt:lpstr>'Forma Nr.2  SB 9.4.1.7'!Z_57A1E72B_DFC1_4C5D_ABA7_C1A26EB31789_.wvu.Cols</vt:lpstr>
      <vt:lpstr>'Forma Nr.2 KKP 6.2.1.8. '!Z_57A1E72B_DFC1_4C5D_ABA7_C1A26EB31789_.wvu.Cols</vt:lpstr>
      <vt:lpstr>'Forma Nr.2 S'!Z_57A1E72B_DFC1_4C5D_ABA7_C1A26EB31789_.wvu.Cols</vt:lpstr>
      <vt:lpstr>'Forma Nr.2 SB'!Z_57A1E72B_DFC1_4C5D_ABA7_C1A26EB31789_.wvu.Cols</vt:lpstr>
      <vt:lpstr>'Forma Nr.2 SB  6.2.1.8'!Z_57A1E72B_DFC1_4C5D_ABA7_C1A26EB31789_.wvu.Cols</vt:lpstr>
      <vt:lpstr>'Forma Nr.2 SB 3.2.2.23'!Z_57A1E72B_DFC1_4C5D_ABA7_C1A26EB31789_.wvu.Cols</vt:lpstr>
      <vt:lpstr>'Forma Nr.2 SB 8.1.2.13'!Z_57A1E72B_DFC1_4C5D_ABA7_C1A26EB31789_.wvu.Cols</vt:lpstr>
      <vt:lpstr>'Forma Nr.2 SB 8.2.1.1.'!Z_57A1E72B_DFC1_4C5D_ABA7_C1A26EB31789_.wvu.Cols</vt:lpstr>
      <vt:lpstr>'Forma Nr.2 SB Suvestinė'!Z_57A1E72B_DFC1_4C5D_ABA7_C1A26EB31789_.wvu.Cols</vt:lpstr>
      <vt:lpstr>'Forma Nr.2 Suvestinė '!Z_57A1E72B_DFC1_4C5D_ABA7_C1A26EB31789_.wvu.Cols</vt:lpstr>
      <vt:lpstr>'Forma Nr.2  SB 9.4.1.7'!Z_57A1E72B_DFC1_4C5D_ABA7_C1A26EB31789_.wvu.PrintTitles</vt:lpstr>
      <vt:lpstr>'Forma Nr.2 KKP 6.2.1.8. '!Z_57A1E72B_DFC1_4C5D_ABA7_C1A26EB31789_.wvu.PrintTitles</vt:lpstr>
      <vt:lpstr>'Forma Nr.2 S'!Z_57A1E72B_DFC1_4C5D_ABA7_C1A26EB31789_.wvu.PrintTitles</vt:lpstr>
      <vt:lpstr>'Forma Nr.2 SB'!Z_57A1E72B_DFC1_4C5D_ABA7_C1A26EB31789_.wvu.PrintTitles</vt:lpstr>
      <vt:lpstr>'Forma Nr.2 SB  6.2.1.8'!Z_57A1E72B_DFC1_4C5D_ABA7_C1A26EB31789_.wvu.PrintTitles</vt:lpstr>
      <vt:lpstr>'Forma Nr.2 SB 3.2.2.23'!Z_57A1E72B_DFC1_4C5D_ABA7_C1A26EB31789_.wvu.PrintTitles</vt:lpstr>
      <vt:lpstr>'Forma Nr.2 SB 8.1.2.13'!Z_57A1E72B_DFC1_4C5D_ABA7_C1A26EB31789_.wvu.PrintTitles</vt:lpstr>
      <vt:lpstr>'Forma Nr.2 SB 8.2.1.1.'!Z_57A1E72B_DFC1_4C5D_ABA7_C1A26EB31789_.wvu.PrintTitles</vt:lpstr>
      <vt:lpstr>'Forma Nr.2 SB Suvestinė'!Z_57A1E72B_DFC1_4C5D_ABA7_C1A26EB31789_.wvu.PrintTitles</vt:lpstr>
      <vt:lpstr>'Forma Nr.2 Suvestinė '!Z_57A1E72B_DFC1_4C5D_ABA7_C1A26EB31789_.wvu.PrintTitles</vt:lpstr>
      <vt:lpstr>'Forma Nr.2  SB 9.4.1.7'!Z_5FCAC33A_47AA_47EB_BE57_8622821F3718_.wvu.Cols</vt:lpstr>
      <vt:lpstr>'Forma Nr.2 KKP 6.2.1.8. '!Z_5FCAC33A_47AA_47EB_BE57_8622821F3718_.wvu.Cols</vt:lpstr>
      <vt:lpstr>'Forma Nr.2 S'!Z_5FCAC33A_47AA_47EB_BE57_8622821F3718_.wvu.Cols</vt:lpstr>
      <vt:lpstr>'Forma Nr.2 SB'!Z_5FCAC33A_47AA_47EB_BE57_8622821F3718_.wvu.Cols</vt:lpstr>
      <vt:lpstr>'Forma Nr.2 SB  6.2.1.8'!Z_5FCAC33A_47AA_47EB_BE57_8622821F3718_.wvu.Cols</vt:lpstr>
      <vt:lpstr>'Forma Nr.2 SB 3.2.2.23'!Z_5FCAC33A_47AA_47EB_BE57_8622821F3718_.wvu.Cols</vt:lpstr>
      <vt:lpstr>'Forma Nr.2 SB 8.1.2.13'!Z_5FCAC33A_47AA_47EB_BE57_8622821F3718_.wvu.Cols</vt:lpstr>
      <vt:lpstr>'Forma Nr.2 SB 8.2.1.1.'!Z_5FCAC33A_47AA_47EB_BE57_8622821F3718_.wvu.Cols</vt:lpstr>
      <vt:lpstr>'Forma Nr.2 SB Suvestinė'!Z_5FCAC33A_47AA_47EB_BE57_8622821F3718_.wvu.Cols</vt:lpstr>
      <vt:lpstr>'Forma Nr.2 Suvestinė '!Z_5FCAC33A_47AA_47EB_BE57_8622821F3718_.wvu.Cols</vt:lpstr>
      <vt:lpstr>'Forma Nr.2  SB 9.4.1.7'!Z_5FCAC33A_47AA_47EB_BE57_8622821F3718_.wvu.PrintTitles</vt:lpstr>
      <vt:lpstr>'Forma Nr.2 KKP 6.2.1.8. '!Z_5FCAC33A_47AA_47EB_BE57_8622821F3718_.wvu.PrintTitles</vt:lpstr>
      <vt:lpstr>'Forma Nr.2 S'!Z_5FCAC33A_47AA_47EB_BE57_8622821F3718_.wvu.PrintTitles</vt:lpstr>
      <vt:lpstr>'Forma Nr.2 SB'!Z_5FCAC33A_47AA_47EB_BE57_8622821F3718_.wvu.PrintTitles</vt:lpstr>
      <vt:lpstr>'Forma Nr.2 SB  6.2.1.8'!Z_5FCAC33A_47AA_47EB_BE57_8622821F3718_.wvu.PrintTitles</vt:lpstr>
      <vt:lpstr>'Forma Nr.2 SB 3.2.2.23'!Z_5FCAC33A_47AA_47EB_BE57_8622821F3718_.wvu.PrintTitles</vt:lpstr>
      <vt:lpstr>'Forma Nr.2 SB 8.1.2.13'!Z_5FCAC33A_47AA_47EB_BE57_8622821F3718_.wvu.PrintTitles</vt:lpstr>
      <vt:lpstr>'Forma Nr.2 SB 8.2.1.1.'!Z_5FCAC33A_47AA_47EB_BE57_8622821F3718_.wvu.PrintTitles</vt:lpstr>
      <vt:lpstr>'Forma Nr.2 SB Suvestinė'!Z_5FCAC33A_47AA_47EB_BE57_8622821F3718_.wvu.PrintTitles</vt:lpstr>
      <vt:lpstr>'Forma Nr.2 Suvestinė '!Z_5FCAC33A_47AA_47EB_BE57_8622821F3718_.wvu.PrintTitles</vt:lpstr>
      <vt:lpstr>'Forma Nr.2  SB 9.4.1.7'!Z_758123A7_07DC_4CFE_A1C3_A6CC304C1338_.wvu.Cols</vt:lpstr>
      <vt:lpstr>'Forma Nr.2 KKP 6.2.1.8. '!Z_758123A7_07DC_4CFE_A1C3_A6CC304C1338_.wvu.Cols</vt:lpstr>
      <vt:lpstr>'Forma Nr.2 S'!Z_758123A7_07DC_4CFE_A1C3_A6CC304C1338_.wvu.Cols</vt:lpstr>
      <vt:lpstr>'Forma Nr.2 SB'!Z_758123A7_07DC_4CFE_A1C3_A6CC304C1338_.wvu.Cols</vt:lpstr>
      <vt:lpstr>'Forma Nr.2 SB  6.2.1.8'!Z_758123A7_07DC_4CFE_A1C3_A6CC304C1338_.wvu.Cols</vt:lpstr>
      <vt:lpstr>'Forma Nr.2 SB 3.2.2.23'!Z_758123A7_07DC_4CFE_A1C3_A6CC304C1338_.wvu.Cols</vt:lpstr>
      <vt:lpstr>'Forma Nr.2 SB 8.1.2.13'!Z_758123A7_07DC_4CFE_A1C3_A6CC304C1338_.wvu.Cols</vt:lpstr>
      <vt:lpstr>'Forma Nr.2 SB 8.2.1.1.'!Z_758123A7_07DC_4CFE_A1C3_A6CC304C1338_.wvu.Cols</vt:lpstr>
      <vt:lpstr>'Forma Nr.2 SB Suvestinė'!Z_758123A7_07DC_4CFE_A1C3_A6CC304C1338_.wvu.Cols</vt:lpstr>
      <vt:lpstr>'Forma Nr.2 Suvestinė '!Z_758123A7_07DC_4CFE_A1C3_A6CC304C1338_.wvu.Cols</vt:lpstr>
      <vt:lpstr>'Forma Nr.2  SB 9.4.1.7'!Z_758123A7_07DC_4CFE_A1C3_A6CC304C1338_.wvu.PrintTitles</vt:lpstr>
      <vt:lpstr>'Forma Nr.2 KKP 6.2.1.8. '!Z_758123A7_07DC_4CFE_A1C3_A6CC304C1338_.wvu.PrintTitles</vt:lpstr>
      <vt:lpstr>'Forma Nr.2 S'!Z_758123A7_07DC_4CFE_A1C3_A6CC304C1338_.wvu.PrintTitles</vt:lpstr>
      <vt:lpstr>'Forma Nr.2 SB'!Z_758123A7_07DC_4CFE_A1C3_A6CC304C1338_.wvu.PrintTitles</vt:lpstr>
      <vt:lpstr>'Forma Nr.2 SB  6.2.1.8'!Z_758123A7_07DC_4CFE_A1C3_A6CC304C1338_.wvu.PrintTitles</vt:lpstr>
      <vt:lpstr>'Forma Nr.2 SB 3.2.2.23'!Z_758123A7_07DC_4CFE_A1C3_A6CC304C1338_.wvu.PrintTitles</vt:lpstr>
      <vt:lpstr>'Forma Nr.2 SB 8.1.2.13'!Z_758123A7_07DC_4CFE_A1C3_A6CC304C1338_.wvu.PrintTitles</vt:lpstr>
      <vt:lpstr>'Forma Nr.2 SB 8.2.1.1.'!Z_758123A7_07DC_4CFE_A1C3_A6CC304C1338_.wvu.PrintTitles</vt:lpstr>
      <vt:lpstr>'Forma Nr.2 SB Suvestinė'!Z_758123A7_07DC_4CFE_A1C3_A6CC304C1338_.wvu.PrintTitles</vt:lpstr>
      <vt:lpstr>'Forma Nr.2 Suvestinė '!Z_758123A7_07DC_4CFE_A1C3_A6CC304C1338_.wvu.PrintTitles</vt:lpstr>
      <vt:lpstr>'Forma Nr.2  SB 9.4.1.7'!Z_75BFD04C_8D34_49C9_A422_0335B0ABD698_.wvu.Cols</vt:lpstr>
      <vt:lpstr>'Forma Nr.2 KKP 6.2.1.8. '!Z_75BFD04C_8D34_49C9_A422_0335B0ABD698_.wvu.Cols</vt:lpstr>
      <vt:lpstr>'Forma Nr.2 S'!Z_75BFD04C_8D34_49C9_A422_0335B0ABD698_.wvu.Cols</vt:lpstr>
      <vt:lpstr>'Forma Nr.2 SB'!Z_75BFD04C_8D34_49C9_A422_0335B0ABD698_.wvu.Cols</vt:lpstr>
      <vt:lpstr>'Forma Nr.2 SB  6.2.1.8'!Z_75BFD04C_8D34_49C9_A422_0335B0ABD698_.wvu.Cols</vt:lpstr>
      <vt:lpstr>'Forma Nr.2 SB 3.2.2.23'!Z_75BFD04C_8D34_49C9_A422_0335B0ABD698_.wvu.Cols</vt:lpstr>
      <vt:lpstr>'Forma Nr.2 SB 8.1.2.13'!Z_75BFD04C_8D34_49C9_A422_0335B0ABD698_.wvu.Cols</vt:lpstr>
      <vt:lpstr>'Forma Nr.2 SB 8.2.1.1.'!Z_75BFD04C_8D34_49C9_A422_0335B0ABD698_.wvu.Cols</vt:lpstr>
      <vt:lpstr>'Forma Nr.2 SB Suvestinė'!Z_75BFD04C_8D34_49C9_A422_0335B0ABD698_.wvu.Cols</vt:lpstr>
      <vt:lpstr>'Forma Nr.2 Suvestinė '!Z_75BFD04C_8D34_49C9_A422_0335B0ABD698_.wvu.Cols</vt:lpstr>
      <vt:lpstr>'Forma Nr.2  SB 9.4.1.7'!Z_75BFD04C_8D34_49C9_A422_0335B0ABD698_.wvu.PrintTitles</vt:lpstr>
      <vt:lpstr>'Forma Nr.2 KKP 6.2.1.8. '!Z_75BFD04C_8D34_49C9_A422_0335B0ABD698_.wvu.PrintTitles</vt:lpstr>
      <vt:lpstr>'Forma Nr.2 S'!Z_75BFD04C_8D34_49C9_A422_0335B0ABD698_.wvu.PrintTitles</vt:lpstr>
      <vt:lpstr>'Forma Nr.2 SB'!Z_75BFD04C_8D34_49C9_A422_0335B0ABD698_.wvu.PrintTitles</vt:lpstr>
      <vt:lpstr>'Forma Nr.2 SB  6.2.1.8'!Z_75BFD04C_8D34_49C9_A422_0335B0ABD698_.wvu.PrintTitles</vt:lpstr>
      <vt:lpstr>'Forma Nr.2 SB 3.2.2.23'!Z_75BFD04C_8D34_49C9_A422_0335B0ABD698_.wvu.PrintTitles</vt:lpstr>
      <vt:lpstr>'Forma Nr.2 SB 8.1.2.13'!Z_75BFD04C_8D34_49C9_A422_0335B0ABD698_.wvu.PrintTitles</vt:lpstr>
      <vt:lpstr>'Forma Nr.2 SB 8.2.1.1.'!Z_75BFD04C_8D34_49C9_A422_0335B0ABD698_.wvu.PrintTitles</vt:lpstr>
      <vt:lpstr>'Forma Nr.2 SB Suvestinė'!Z_75BFD04C_8D34_49C9_A422_0335B0ABD698_.wvu.PrintTitles</vt:lpstr>
      <vt:lpstr>'Forma Nr.2 Suvestinė '!Z_75BFD04C_8D34_49C9_A422_0335B0ABD698_.wvu.PrintTitles</vt:lpstr>
      <vt:lpstr>'Forma Nr.2  SB 9.4.1.7'!Z_7A632666_DBD4_4CFF_BD05_66382BD6FB9E_.wvu.Cols</vt:lpstr>
      <vt:lpstr>'Forma Nr.2 KKP 6.2.1.8. '!Z_7A632666_DBD4_4CFF_BD05_66382BD6FB9E_.wvu.Cols</vt:lpstr>
      <vt:lpstr>'Forma Nr.2 S'!Z_7A632666_DBD4_4CFF_BD05_66382BD6FB9E_.wvu.Cols</vt:lpstr>
      <vt:lpstr>'Forma Nr.2 SB'!Z_7A632666_DBD4_4CFF_BD05_66382BD6FB9E_.wvu.Cols</vt:lpstr>
      <vt:lpstr>'Forma Nr.2 SB  6.2.1.8'!Z_7A632666_DBD4_4CFF_BD05_66382BD6FB9E_.wvu.Cols</vt:lpstr>
      <vt:lpstr>'Forma Nr.2 SB 3.2.2.23'!Z_7A632666_DBD4_4CFF_BD05_66382BD6FB9E_.wvu.Cols</vt:lpstr>
      <vt:lpstr>'Forma Nr.2 SB 8.1.2.13'!Z_7A632666_DBD4_4CFF_BD05_66382BD6FB9E_.wvu.Cols</vt:lpstr>
      <vt:lpstr>'Forma Nr.2 SB 8.2.1.1.'!Z_7A632666_DBD4_4CFF_BD05_66382BD6FB9E_.wvu.Cols</vt:lpstr>
      <vt:lpstr>'Forma Nr.2 SB Suvestinė'!Z_7A632666_DBD4_4CFF_BD05_66382BD6FB9E_.wvu.Cols</vt:lpstr>
      <vt:lpstr>'Forma Nr.2 Suvestinė '!Z_7A632666_DBD4_4CFF_BD05_66382BD6FB9E_.wvu.Cols</vt:lpstr>
      <vt:lpstr>'Forma Nr.2  SB 9.4.1.7'!Z_7A632666_DBD4_4CFF_BD05_66382BD6FB9E_.wvu.PrintTitles</vt:lpstr>
      <vt:lpstr>'Forma Nr.2 KKP 6.2.1.8. '!Z_7A632666_DBD4_4CFF_BD05_66382BD6FB9E_.wvu.PrintTitles</vt:lpstr>
      <vt:lpstr>'Forma Nr.2 S'!Z_7A632666_DBD4_4CFF_BD05_66382BD6FB9E_.wvu.PrintTitles</vt:lpstr>
      <vt:lpstr>'Forma Nr.2 SB'!Z_7A632666_DBD4_4CFF_BD05_66382BD6FB9E_.wvu.PrintTitles</vt:lpstr>
      <vt:lpstr>'Forma Nr.2 SB  6.2.1.8'!Z_7A632666_DBD4_4CFF_BD05_66382BD6FB9E_.wvu.PrintTitles</vt:lpstr>
      <vt:lpstr>'Forma Nr.2 SB 3.2.2.23'!Z_7A632666_DBD4_4CFF_BD05_66382BD6FB9E_.wvu.PrintTitles</vt:lpstr>
      <vt:lpstr>'Forma Nr.2 SB 8.1.2.13'!Z_7A632666_DBD4_4CFF_BD05_66382BD6FB9E_.wvu.PrintTitles</vt:lpstr>
      <vt:lpstr>'Forma Nr.2 SB 8.2.1.1.'!Z_7A632666_DBD4_4CFF_BD05_66382BD6FB9E_.wvu.PrintTitles</vt:lpstr>
      <vt:lpstr>'Forma Nr.2 SB Suvestinė'!Z_7A632666_DBD4_4CFF_BD05_66382BD6FB9E_.wvu.PrintTitles</vt:lpstr>
      <vt:lpstr>'Forma Nr.2 Suvestinė '!Z_7A632666_DBD4_4CFF_BD05_66382BD6FB9E_.wvu.PrintTitles</vt:lpstr>
      <vt:lpstr>'Forma Nr.2  SB 9.4.1.7'!Z_9B727EDB_49B4_42DC_BF97_3A35178E0BFD_.wvu.Cols</vt:lpstr>
      <vt:lpstr>'Forma Nr.2 KKP 6.2.1.8. '!Z_9B727EDB_49B4_42DC_BF97_3A35178E0BFD_.wvu.Cols</vt:lpstr>
      <vt:lpstr>'Forma Nr.2 S'!Z_9B727EDB_49B4_42DC_BF97_3A35178E0BFD_.wvu.Cols</vt:lpstr>
      <vt:lpstr>'Forma Nr.2 SB'!Z_9B727EDB_49B4_42DC_BF97_3A35178E0BFD_.wvu.Cols</vt:lpstr>
      <vt:lpstr>'Forma Nr.2 SB  6.2.1.8'!Z_9B727EDB_49B4_42DC_BF97_3A35178E0BFD_.wvu.Cols</vt:lpstr>
      <vt:lpstr>'Forma Nr.2 SB 3.2.2.23'!Z_9B727EDB_49B4_42DC_BF97_3A35178E0BFD_.wvu.Cols</vt:lpstr>
      <vt:lpstr>'Forma Nr.2 SB 8.1.2.13'!Z_9B727EDB_49B4_42DC_BF97_3A35178E0BFD_.wvu.Cols</vt:lpstr>
      <vt:lpstr>'Forma Nr.2 SB 8.2.1.1.'!Z_9B727EDB_49B4_42DC_BF97_3A35178E0BFD_.wvu.Cols</vt:lpstr>
      <vt:lpstr>'Forma Nr.2 SB Suvestinė'!Z_9B727EDB_49B4_42DC_BF97_3A35178E0BFD_.wvu.Cols</vt:lpstr>
      <vt:lpstr>'Forma Nr.2 Suvestinė '!Z_9B727EDB_49B4_42DC_BF97_3A35178E0BFD_.wvu.Cols</vt:lpstr>
      <vt:lpstr>'Forma Nr.2  SB 9.4.1.7'!Z_9B727EDB_49B4_42DC_BF97_3A35178E0BFD_.wvu.PrintTitles</vt:lpstr>
      <vt:lpstr>'Forma Nr.2 KKP 6.2.1.8. '!Z_9B727EDB_49B4_42DC_BF97_3A35178E0BFD_.wvu.PrintTitles</vt:lpstr>
      <vt:lpstr>'Forma Nr.2 S'!Z_9B727EDB_49B4_42DC_BF97_3A35178E0BFD_.wvu.PrintTitles</vt:lpstr>
      <vt:lpstr>'Forma Nr.2 SB'!Z_9B727EDB_49B4_42DC_BF97_3A35178E0BFD_.wvu.PrintTitles</vt:lpstr>
      <vt:lpstr>'Forma Nr.2 SB  6.2.1.8'!Z_9B727EDB_49B4_42DC_BF97_3A35178E0BFD_.wvu.PrintTitles</vt:lpstr>
      <vt:lpstr>'Forma Nr.2 SB 3.2.2.23'!Z_9B727EDB_49B4_42DC_BF97_3A35178E0BFD_.wvu.PrintTitles</vt:lpstr>
      <vt:lpstr>'Forma Nr.2 SB 8.1.2.13'!Z_9B727EDB_49B4_42DC_BF97_3A35178E0BFD_.wvu.PrintTitles</vt:lpstr>
      <vt:lpstr>'Forma Nr.2 SB 8.2.1.1.'!Z_9B727EDB_49B4_42DC_BF97_3A35178E0BFD_.wvu.PrintTitles</vt:lpstr>
      <vt:lpstr>'Forma Nr.2 SB Suvestinė'!Z_9B727EDB_49B4_42DC_BF97_3A35178E0BFD_.wvu.PrintTitles</vt:lpstr>
      <vt:lpstr>'Forma Nr.2 Suvestinė '!Z_9B727EDB_49B4_42DC_BF97_3A35178E0BFD_.wvu.PrintTitles</vt:lpstr>
      <vt:lpstr>'Forma Nr.2  SB 9.4.1.7'!Z_A64B7B98_B658_4E89_BA3D_F49D1265D61E_.wvu.Cols</vt:lpstr>
      <vt:lpstr>'Forma Nr.2 KKP 6.2.1.8. '!Z_A64B7B98_B658_4E89_BA3D_F49D1265D61E_.wvu.Cols</vt:lpstr>
      <vt:lpstr>'Forma Nr.2 S'!Z_A64B7B98_B658_4E89_BA3D_F49D1265D61E_.wvu.Cols</vt:lpstr>
      <vt:lpstr>'Forma Nr.2 SB'!Z_A64B7B98_B658_4E89_BA3D_F49D1265D61E_.wvu.Cols</vt:lpstr>
      <vt:lpstr>'Forma Nr.2 SB  6.2.1.8'!Z_A64B7B98_B658_4E89_BA3D_F49D1265D61E_.wvu.Cols</vt:lpstr>
      <vt:lpstr>'Forma Nr.2 SB 3.2.2.23'!Z_A64B7B98_B658_4E89_BA3D_F49D1265D61E_.wvu.Cols</vt:lpstr>
      <vt:lpstr>'Forma Nr.2 SB 8.1.2.13'!Z_A64B7B98_B658_4E89_BA3D_F49D1265D61E_.wvu.Cols</vt:lpstr>
      <vt:lpstr>'Forma Nr.2 SB 8.2.1.1.'!Z_A64B7B98_B658_4E89_BA3D_F49D1265D61E_.wvu.Cols</vt:lpstr>
      <vt:lpstr>'Forma Nr.2 SB Suvestinė'!Z_A64B7B98_B658_4E89_BA3D_F49D1265D61E_.wvu.Cols</vt:lpstr>
      <vt:lpstr>'Forma Nr.2 Suvestinė '!Z_A64B7B98_B658_4E89_BA3D_F49D1265D61E_.wvu.Cols</vt:lpstr>
      <vt:lpstr>'Forma Nr.2  SB 9.4.1.7'!Z_A64B7B98_B658_4E89_BA3D_F49D1265D61E_.wvu.PrintTitles</vt:lpstr>
      <vt:lpstr>'Forma Nr.2 KKP 6.2.1.8. '!Z_A64B7B98_B658_4E89_BA3D_F49D1265D61E_.wvu.PrintTitles</vt:lpstr>
      <vt:lpstr>'Forma Nr.2 S'!Z_A64B7B98_B658_4E89_BA3D_F49D1265D61E_.wvu.PrintTitles</vt:lpstr>
      <vt:lpstr>'Forma Nr.2 SB'!Z_A64B7B98_B658_4E89_BA3D_F49D1265D61E_.wvu.PrintTitles</vt:lpstr>
      <vt:lpstr>'Forma Nr.2 SB  6.2.1.8'!Z_A64B7B98_B658_4E89_BA3D_F49D1265D61E_.wvu.PrintTitles</vt:lpstr>
      <vt:lpstr>'Forma Nr.2 SB 3.2.2.23'!Z_A64B7B98_B658_4E89_BA3D_F49D1265D61E_.wvu.PrintTitles</vt:lpstr>
      <vt:lpstr>'Forma Nr.2 SB 8.1.2.13'!Z_A64B7B98_B658_4E89_BA3D_F49D1265D61E_.wvu.PrintTitles</vt:lpstr>
      <vt:lpstr>'Forma Nr.2 SB 8.2.1.1.'!Z_A64B7B98_B658_4E89_BA3D_F49D1265D61E_.wvu.PrintTitles</vt:lpstr>
      <vt:lpstr>'Forma Nr.2 SB Suvestinė'!Z_A64B7B98_B658_4E89_BA3D_F49D1265D61E_.wvu.PrintTitles</vt:lpstr>
      <vt:lpstr>'Forma Nr.2 Suvestinė '!Z_A64B7B98_B658_4E89_BA3D_F49D1265D61E_.wvu.PrintTitles</vt:lpstr>
      <vt:lpstr>'Forma Nr.2  SB 9.4.1.7'!Z_B9470AF3_226B_4213_A7B5_37AA221FCC86_.wvu.Cols</vt:lpstr>
      <vt:lpstr>'Forma Nr.2 KKP 6.2.1.8. '!Z_B9470AF3_226B_4213_A7B5_37AA221FCC86_.wvu.Cols</vt:lpstr>
      <vt:lpstr>'Forma Nr.2 S'!Z_B9470AF3_226B_4213_A7B5_37AA221FCC86_.wvu.Cols</vt:lpstr>
      <vt:lpstr>'Forma Nr.2 SB'!Z_B9470AF3_226B_4213_A7B5_37AA221FCC86_.wvu.Cols</vt:lpstr>
      <vt:lpstr>'Forma Nr.2 SB  6.2.1.8'!Z_B9470AF3_226B_4213_A7B5_37AA221FCC86_.wvu.Cols</vt:lpstr>
      <vt:lpstr>'Forma Nr.2 SB 3.2.2.23'!Z_B9470AF3_226B_4213_A7B5_37AA221FCC86_.wvu.Cols</vt:lpstr>
      <vt:lpstr>'Forma Nr.2 SB 8.1.2.13'!Z_B9470AF3_226B_4213_A7B5_37AA221FCC86_.wvu.Cols</vt:lpstr>
      <vt:lpstr>'Forma Nr.2 SB 8.2.1.1.'!Z_B9470AF3_226B_4213_A7B5_37AA221FCC86_.wvu.Cols</vt:lpstr>
      <vt:lpstr>'Forma Nr.2 SB Suvestinė'!Z_B9470AF3_226B_4213_A7B5_37AA221FCC86_.wvu.Cols</vt:lpstr>
      <vt:lpstr>'Forma Nr.2 Suvestinė '!Z_B9470AF3_226B_4213_A7B5_37AA221FCC86_.wvu.Cols</vt:lpstr>
      <vt:lpstr>'Forma Nr.2  SB 9.4.1.7'!Z_B9470AF3_226B_4213_A7B5_37AA221FCC86_.wvu.PrintTitles</vt:lpstr>
      <vt:lpstr>'Forma Nr.2 KKP 6.2.1.8. '!Z_B9470AF3_226B_4213_A7B5_37AA221FCC86_.wvu.PrintTitles</vt:lpstr>
      <vt:lpstr>'Forma Nr.2 S'!Z_B9470AF3_226B_4213_A7B5_37AA221FCC86_.wvu.PrintTitles</vt:lpstr>
      <vt:lpstr>'Forma Nr.2 SB'!Z_B9470AF3_226B_4213_A7B5_37AA221FCC86_.wvu.PrintTitles</vt:lpstr>
      <vt:lpstr>'Forma Nr.2 SB  6.2.1.8'!Z_B9470AF3_226B_4213_A7B5_37AA221FCC86_.wvu.PrintTitles</vt:lpstr>
      <vt:lpstr>'Forma Nr.2 SB 3.2.2.23'!Z_B9470AF3_226B_4213_A7B5_37AA221FCC86_.wvu.PrintTitles</vt:lpstr>
      <vt:lpstr>'Forma Nr.2 SB 8.1.2.13'!Z_B9470AF3_226B_4213_A7B5_37AA221FCC86_.wvu.PrintTitles</vt:lpstr>
      <vt:lpstr>'Forma Nr.2 SB 8.2.1.1.'!Z_B9470AF3_226B_4213_A7B5_37AA221FCC86_.wvu.PrintTitles</vt:lpstr>
      <vt:lpstr>'Forma Nr.2 SB Suvestinė'!Z_B9470AF3_226B_4213_A7B5_37AA221FCC86_.wvu.PrintTitles</vt:lpstr>
      <vt:lpstr>'Forma Nr.2 Suvestinė '!Z_B9470AF3_226B_4213_A7B5_37AA221FCC86_.wvu.PrintTitles</vt:lpstr>
      <vt:lpstr>'Forma Nr.2  SB 9.4.1.7'!Z_D669FC1B_AE0B_4417_8D6F_8460D68D5677_.wvu.Cols</vt:lpstr>
      <vt:lpstr>'Forma Nr.2 KKP 6.2.1.8. '!Z_D669FC1B_AE0B_4417_8D6F_8460D68D5677_.wvu.Cols</vt:lpstr>
      <vt:lpstr>'Forma Nr.2 S'!Z_D669FC1B_AE0B_4417_8D6F_8460D68D5677_.wvu.Cols</vt:lpstr>
      <vt:lpstr>'Forma Nr.2 SB'!Z_D669FC1B_AE0B_4417_8D6F_8460D68D5677_.wvu.Cols</vt:lpstr>
      <vt:lpstr>'Forma Nr.2 SB  6.2.1.8'!Z_D669FC1B_AE0B_4417_8D6F_8460D68D5677_.wvu.Cols</vt:lpstr>
      <vt:lpstr>'Forma Nr.2 SB 3.2.2.23'!Z_D669FC1B_AE0B_4417_8D6F_8460D68D5677_.wvu.Cols</vt:lpstr>
      <vt:lpstr>'Forma Nr.2 SB 8.1.2.13'!Z_D669FC1B_AE0B_4417_8D6F_8460D68D5677_.wvu.Cols</vt:lpstr>
      <vt:lpstr>'Forma Nr.2 SB 8.2.1.1.'!Z_D669FC1B_AE0B_4417_8D6F_8460D68D5677_.wvu.Cols</vt:lpstr>
      <vt:lpstr>'Forma Nr.2 SB Suvestinė'!Z_D669FC1B_AE0B_4417_8D6F_8460D68D5677_.wvu.Cols</vt:lpstr>
      <vt:lpstr>'Forma Nr.2 Suvestinė '!Z_D669FC1B_AE0B_4417_8D6F_8460D68D5677_.wvu.Cols</vt:lpstr>
      <vt:lpstr>'Forma Nr.2  SB 9.4.1.7'!Z_D669FC1B_AE0B_4417_8D6F_8460D68D5677_.wvu.PrintTitles</vt:lpstr>
      <vt:lpstr>'Forma Nr.2 KKP 6.2.1.8. '!Z_D669FC1B_AE0B_4417_8D6F_8460D68D5677_.wvu.PrintTitles</vt:lpstr>
      <vt:lpstr>'Forma Nr.2 S'!Z_D669FC1B_AE0B_4417_8D6F_8460D68D5677_.wvu.PrintTitles</vt:lpstr>
      <vt:lpstr>'Forma Nr.2 SB'!Z_D669FC1B_AE0B_4417_8D6F_8460D68D5677_.wvu.PrintTitles</vt:lpstr>
      <vt:lpstr>'Forma Nr.2 SB  6.2.1.8'!Z_D669FC1B_AE0B_4417_8D6F_8460D68D5677_.wvu.PrintTitles</vt:lpstr>
      <vt:lpstr>'Forma Nr.2 SB 3.2.2.23'!Z_D669FC1B_AE0B_4417_8D6F_8460D68D5677_.wvu.PrintTitles</vt:lpstr>
      <vt:lpstr>'Forma Nr.2 SB 8.1.2.13'!Z_D669FC1B_AE0B_4417_8D6F_8460D68D5677_.wvu.PrintTitles</vt:lpstr>
      <vt:lpstr>'Forma Nr.2 SB 8.2.1.1.'!Z_D669FC1B_AE0B_4417_8D6F_8460D68D5677_.wvu.PrintTitles</vt:lpstr>
      <vt:lpstr>'Forma Nr.2 SB Suvestinė'!Z_D669FC1B_AE0B_4417_8D6F_8460D68D5677_.wvu.PrintTitles</vt:lpstr>
      <vt:lpstr>'Forma Nr.2 Suvestinė '!Z_D669FC1B_AE0B_4417_8D6F_8460D68D5677_.wvu.PrintTitles</vt:lpstr>
      <vt:lpstr>'Forma Nr.2  SB 9.4.1.7'!Z_DF4717B8_E960_4300_AF40_4AC5F93B40E3_.wvu.Cols</vt:lpstr>
      <vt:lpstr>'Forma Nr.2 KKP 6.2.1.8. '!Z_DF4717B8_E960_4300_AF40_4AC5F93B40E3_.wvu.Cols</vt:lpstr>
      <vt:lpstr>'Forma Nr.2 S'!Z_DF4717B8_E960_4300_AF40_4AC5F93B40E3_.wvu.Cols</vt:lpstr>
      <vt:lpstr>'Forma Nr.2 SB'!Z_DF4717B8_E960_4300_AF40_4AC5F93B40E3_.wvu.Cols</vt:lpstr>
      <vt:lpstr>'Forma Nr.2 SB  6.2.1.8'!Z_DF4717B8_E960_4300_AF40_4AC5F93B40E3_.wvu.Cols</vt:lpstr>
      <vt:lpstr>'Forma Nr.2 SB 3.2.2.23'!Z_DF4717B8_E960_4300_AF40_4AC5F93B40E3_.wvu.Cols</vt:lpstr>
      <vt:lpstr>'Forma Nr.2 SB 8.1.2.13'!Z_DF4717B8_E960_4300_AF40_4AC5F93B40E3_.wvu.Cols</vt:lpstr>
      <vt:lpstr>'Forma Nr.2 SB 8.2.1.1.'!Z_DF4717B8_E960_4300_AF40_4AC5F93B40E3_.wvu.Cols</vt:lpstr>
      <vt:lpstr>'Forma Nr.2 SB Suvestinė'!Z_DF4717B8_E960_4300_AF40_4AC5F93B40E3_.wvu.Cols</vt:lpstr>
      <vt:lpstr>'Forma Nr.2 Suvestinė '!Z_DF4717B8_E960_4300_AF40_4AC5F93B40E3_.wvu.Cols</vt:lpstr>
      <vt:lpstr>'Forma Nr.2  SB 9.4.1.7'!Z_DF4717B8_E960_4300_AF40_4AC5F93B40E3_.wvu.PrintTitles</vt:lpstr>
      <vt:lpstr>'Forma Nr.2 KKP 6.2.1.8. '!Z_DF4717B8_E960_4300_AF40_4AC5F93B40E3_.wvu.PrintTitles</vt:lpstr>
      <vt:lpstr>'Forma Nr.2 S'!Z_DF4717B8_E960_4300_AF40_4AC5F93B40E3_.wvu.PrintTitles</vt:lpstr>
      <vt:lpstr>'Forma Nr.2 SB'!Z_DF4717B8_E960_4300_AF40_4AC5F93B40E3_.wvu.PrintTitles</vt:lpstr>
      <vt:lpstr>'Forma Nr.2 SB  6.2.1.8'!Z_DF4717B8_E960_4300_AF40_4AC5F93B40E3_.wvu.PrintTitles</vt:lpstr>
      <vt:lpstr>'Forma Nr.2 SB 3.2.2.23'!Z_DF4717B8_E960_4300_AF40_4AC5F93B40E3_.wvu.PrintTitles</vt:lpstr>
      <vt:lpstr>'Forma Nr.2 SB 8.1.2.13'!Z_DF4717B8_E960_4300_AF40_4AC5F93B40E3_.wvu.PrintTitles</vt:lpstr>
      <vt:lpstr>'Forma Nr.2 SB 8.2.1.1.'!Z_DF4717B8_E960_4300_AF40_4AC5F93B40E3_.wvu.PrintTitles</vt:lpstr>
      <vt:lpstr>'Forma Nr.2 SB Suvestinė'!Z_DF4717B8_E960_4300_AF40_4AC5F93B40E3_.wvu.PrintTitles</vt:lpstr>
      <vt:lpstr>'Forma Nr.2 Suvestinė '!Z_DF4717B8_E960_4300_AF40_4AC5F93B40E3_.wvu.PrintTitles</vt:lpstr>
      <vt:lpstr>'Forma Nr.2  SB 9.4.1.7'!Z_F677807F_46FD_43C6_BB8F_08ECC7636E03_.wvu.Cols</vt:lpstr>
      <vt:lpstr>'Forma Nr.2 KKP 6.2.1.8. '!Z_F677807F_46FD_43C6_BB8F_08ECC7636E03_.wvu.Cols</vt:lpstr>
      <vt:lpstr>'Forma Nr.2 S'!Z_F677807F_46FD_43C6_BB8F_08ECC7636E03_.wvu.Cols</vt:lpstr>
      <vt:lpstr>'Forma Nr.2 SB'!Z_F677807F_46FD_43C6_BB8F_08ECC7636E03_.wvu.Cols</vt:lpstr>
      <vt:lpstr>'Forma Nr.2 SB  6.2.1.8'!Z_F677807F_46FD_43C6_BB8F_08ECC7636E03_.wvu.Cols</vt:lpstr>
      <vt:lpstr>'Forma Nr.2 SB 3.2.2.23'!Z_F677807F_46FD_43C6_BB8F_08ECC7636E03_.wvu.Cols</vt:lpstr>
      <vt:lpstr>'Forma Nr.2 SB 8.1.2.13'!Z_F677807F_46FD_43C6_BB8F_08ECC7636E03_.wvu.Cols</vt:lpstr>
      <vt:lpstr>'Forma Nr.2 SB 8.2.1.1.'!Z_F677807F_46FD_43C6_BB8F_08ECC7636E03_.wvu.Cols</vt:lpstr>
      <vt:lpstr>'Forma Nr.2 SB Suvestinė'!Z_F677807F_46FD_43C6_BB8F_08ECC7636E03_.wvu.Cols</vt:lpstr>
      <vt:lpstr>'Forma Nr.2 Suvestinė '!Z_F677807F_46FD_43C6_BB8F_08ECC7636E03_.wvu.Cols</vt:lpstr>
      <vt:lpstr>'Forma Nr.2  SB 9.4.1.7'!Z_F677807F_46FD_43C6_BB8F_08ECC7636E03_.wvu.PrintTitles</vt:lpstr>
      <vt:lpstr>'Forma Nr.2 KKP 6.2.1.8. '!Z_F677807F_46FD_43C6_BB8F_08ECC7636E03_.wvu.PrintTitles</vt:lpstr>
      <vt:lpstr>'Forma Nr.2 S'!Z_F677807F_46FD_43C6_BB8F_08ECC7636E03_.wvu.PrintTitles</vt:lpstr>
      <vt:lpstr>'Forma Nr.2 SB'!Z_F677807F_46FD_43C6_BB8F_08ECC7636E03_.wvu.PrintTitles</vt:lpstr>
      <vt:lpstr>'Forma Nr.2 SB  6.2.1.8'!Z_F677807F_46FD_43C6_BB8F_08ECC7636E03_.wvu.PrintTitles</vt:lpstr>
      <vt:lpstr>'Forma Nr.2 SB 3.2.2.23'!Z_F677807F_46FD_43C6_BB8F_08ECC7636E03_.wvu.PrintTitles</vt:lpstr>
      <vt:lpstr>'Forma Nr.2 SB 8.1.2.13'!Z_F677807F_46FD_43C6_BB8F_08ECC7636E03_.wvu.PrintTitles</vt:lpstr>
      <vt:lpstr>'Forma Nr.2 SB 8.2.1.1.'!Z_F677807F_46FD_43C6_BB8F_08ECC7636E03_.wvu.PrintTitles</vt:lpstr>
      <vt:lpstr>'Forma Nr.2 SB Suvestinė'!Z_F677807F_46FD_43C6_BB8F_08ECC7636E03_.wvu.PrintTitles</vt:lpstr>
      <vt:lpstr>'Forma Nr.2 Suvestinė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Lina</cp:lastModifiedBy>
  <cp:lastPrinted>2024-07-09T07:43:31Z</cp:lastPrinted>
  <dcterms:created xsi:type="dcterms:W3CDTF">2024-03-04T09:28:51Z</dcterms:created>
  <dcterms:modified xsi:type="dcterms:W3CDTF">2024-08-07T06:33:03Z</dcterms:modified>
  <cp:category/>
</cp:coreProperties>
</file>